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<sst xmlns="http://schemas.openxmlformats.org/spreadsheetml/2006/main" count="439" uniqueCount="202">
  <si>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</si>
  <si>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</si>
  <si>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</si>
  <si>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</si>
  <si>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</si>
  <si>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</si>
  <si>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</si>
  <si>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</si>
  <si>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</si>
  <si>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</si>
  <si>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</si>
  <si>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</si>
  <si>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</si>
  <si>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</si>
  <si>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</si>
  <si>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</si>
  <si>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</si>
  <si>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</si>
  <si>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</si>
  <si>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</si>
  <si>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</si>
  <si>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</si>
  <si>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</si>
  <si>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</si>
  <si>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</si>
  <si>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</si>
  <si>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</si>
  <si>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</si>
  <si>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</si>
  <si>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</si>
  <si>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</si>
  <si>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</si>
  <si>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</si>
  <si>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</si>
  <si>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</si>
  <si>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</si>
  <si>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</si>
  <si>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</si>
  <si>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</si>
  <si>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</si>
  <si>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</si>
  <si>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</si>
  <si>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</si>
  <si>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</si>
  <si>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</si>
  <si>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</si>
  <si>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</si>
  <si>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</si>
  <si>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</si>
  <si>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</si>
  <si>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</si>
  <si>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</si>
  <si>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</si>
  <si>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</si>
  <si>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</si>
  <si>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</si>
  <si>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</si>
  <si>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</si>
  <si>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</si>
  <si>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</si>
  <si>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</si>
  <si>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</si>
  <si>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</si>
  <si>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</si>
  <si>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</si>
  <si>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</si>
  <si>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</si>
  <si>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</si>
  <si>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</si>
  <si>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</si>
  <si>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</si>
  <si>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</si>
  <si>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</si>
  <si>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</si>
  <si>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</si>
  <si>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</si>
  <si>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</si>
  <si>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</si>
  <si>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</si>
  <si>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</si>
  <si>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</si>
  <si>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</si>
  <si>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</si>
  <si>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</si>
  <si>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</si>
  <si>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</si>
  <si>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</si>
  <si>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</si>
  <si>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</si>
  <si>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</si>
  <si>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</si>
  <si>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</si>
  <si>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</si>
  <si>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</si>
  <si>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</si>
  <si>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</si>
  <si>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</si>
  <si>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</si>
  <si>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</si>
  <si>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</si>
  <si>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</si>
  <si>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</si>
  <si>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</si>
  <si>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</si>
  <si>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</si>
  <si>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</si>
  <si>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</si>
  <si>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</si>
  <si>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</si>
  <si>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</si>
  <si>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</si>
  <si>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</si>
  <si>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</si>
  <si>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</si>
  <si>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</si>
  <si>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</si>
  <si>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</si>
  <si>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</si>
  <si>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</si>
  <si>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</si>
  <si>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</si>
  <si>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</si>
  <si>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</si>
  <si>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</si>
  <si>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</si>
  <si>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</si>
  <si>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</si>
  <si>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</si>
  <si>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</si>
  <si>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</si>
  <si>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</si>
  <si>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</si>
  <si>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</si>
  <si>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</si>
  <si>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</si>
  <si>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</si>
  <si>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</si>
  <si>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</si>
  <si>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</si>
  <si>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</si>
  <si>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</si>
  <si>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</si>
  <si>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</si>
  <si>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</si>
  <si>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</si>
  <si>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</si>
  <si>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</si>
  <si>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</si>
  <si>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</si>
  <si>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</si>
  <si>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</si>
  <si>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</si>
  <si>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</si>
  <si>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</si>
  <si>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</si>
  <si>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</si>
  <si>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</si>
  <si>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</si>
  <si>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</si>
  <si>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</si>
  <si>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</si>
  <si>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</si>
  <si>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</si>
  <si>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</si>
  <si>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</si>
  <si>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</si>
  <si>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</si>
  <si>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</si>
  <si>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</si>
  <si>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</si>
  <si>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</si>
  <si>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</si>
  <si>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</si>
  <si>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</si>
  <si>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</si>
  <si>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A</t>
  </si>
  <si>
    <t xml:space="preserve">Caruso </t>
  </si>
  <si>
    <t>Dir. Dott. A. Depetro</t>
  </si>
  <si>
    <t>Segr.Gen. Dott.ssa L. Patti</t>
  </si>
  <si>
    <t>PRESENTE: C. Greco</t>
  </si>
  <si>
    <t xml:space="preserve"> </t>
  </si>
  <si>
    <t>“Approvazione PEF 2022”;</t>
  </si>
  <si>
    <t xml:space="preserve"> “Tassa sui rifiuti (TARI) – Approvazione delle tariffe per l’anno 2022”</t>
  </si>
  <si>
    <t>Ass. T.Di Stefano</t>
  </si>
  <si>
    <t>PRESENTE:T. Di Stefano</t>
  </si>
  <si>
    <t>Ass. I. Liardi</t>
  </si>
  <si>
    <t>Sindaco C. Greco</t>
  </si>
  <si>
    <t>Ass. D. Giordano</t>
  </si>
  <si>
    <t>"R.D.F.B. derivanti dalla conseguente condanna alle spese, dal Giudice di Pace di Gela nell'ambito del ricorso proposto dal Sig. Vicari Gaetano, avverso al verbale elevato dal Comando di polizia municipale in materia di codice della strada;</t>
  </si>
  <si>
    <t>"R.D.F.B. ai sensi dell'art. 194 comma 1 lett a) del Dlqs, 267/2000 TUEL. Decreto Ingiuntivo n. 259/2013 e Sentenza Tribunale di Gela n. 520/18 - esecutività decreto ingiuntivo 208/2016-Beneficiari: Callea Maria Carmela e Ciancio Maria e per essa gli Eredi Callea Viviana e Callea Gabriella</t>
  </si>
  <si>
    <t>35°</t>
  </si>
  <si>
    <t>Seduta di Consiglio Comunale "ORDINARIOed in II^ CONVOCAZIONE" del 28/07/2022.   (Delibere n°96, 97, 98, 99 e 100), verbale di trascrizione n° 35 del 28/07//2022)</t>
  </si>
  <si>
    <t>1 (entra ore 20,34)</t>
  </si>
  <si>
    <t>Comp. Coll. Rev. Dott. F.Pappalardo</t>
  </si>
  <si>
    <t>“Approvazione PEF 2022" APPROVATA</t>
  </si>
  <si>
    <t>No</t>
  </si>
  <si>
    <t>1 (entra ore 20,40)</t>
  </si>
  <si>
    <t>"Tariffe (TARI) anno 2022" APPROVATA</t>
  </si>
  <si>
    <r>
      <rPr>
        <b/>
        <u val="single"/>
        <sz val="16"/>
        <rFont val="Arial"/>
        <family val="2"/>
      </rPr>
      <t xml:space="preserve">Seduta di Consiglio Comunale "ORDINARIO ed in II^ CONVOCAZIONE" del 28/07/2022.  Si fa presente che la trascrizione integrale e dettagliata della seduta fa riferimento al verbale di trascrizione n° 35, seduta del 28/07/2022, Delibere n°96, 97, 98, 99 e 100. </t>
    </r>
    <r>
      <rPr>
        <sz val="16"/>
        <rFont val="Arial"/>
        <family val="2"/>
      </rPr>
      <t xml:space="preserve">La seduta  inzia alle ore 20,31.Il Presidente Sammito, dopo l'appello espletato per chiamata nominale con l'ausilio del Segr. Gen Dott.ssa L. Patti, nomina come scrutatori della seduta i c.c. Trainito, Orlando e Caci. Successivamente, dopo l'intervento del c.c. Scerra, e per dichiarazione di voto dei c.c. Ascia e Orlando, il Presidente Sammito dispone la votazione della 1^ Prop. in trattazione, avente come oggetto: </t>
    </r>
    <r>
      <rPr>
        <b/>
        <sz val="16"/>
        <rFont val="Arial"/>
        <family val="2"/>
      </rPr>
      <t xml:space="preserve">“Approvazione PEF 2022", </t>
    </r>
    <r>
      <rPr>
        <sz val="16"/>
        <rFont val="Arial"/>
        <family val="2"/>
      </rPr>
      <t xml:space="preserve">allegato </t>
    </r>
    <r>
      <rPr>
        <b/>
        <sz val="16"/>
        <rFont val="Arial"/>
        <family val="2"/>
      </rPr>
      <t xml:space="preserve">(A), </t>
    </r>
    <r>
      <rPr>
        <sz val="16"/>
        <rFont val="Arial"/>
        <family val="2"/>
      </rPr>
      <t xml:space="preserve">che viene votata favorevolmente. Il Presidente Sammito, introduce la 2^ Prrop. all'ODG, avente per oggetto: </t>
    </r>
    <r>
      <rPr>
        <b/>
        <sz val="16"/>
        <rFont val="Arial"/>
        <family val="2"/>
      </rPr>
      <t>“Tassa sui rifiuti (TARI) – Approvazione delle tariffe per l’anno 2022”,</t>
    </r>
    <r>
      <rPr>
        <sz val="16"/>
        <rFont val="Arial"/>
        <family val="2"/>
      </rPr>
      <t xml:space="preserve"> allegato</t>
    </r>
    <r>
      <rPr>
        <b/>
        <sz val="16"/>
        <rFont val="Arial"/>
        <family val="2"/>
      </rPr>
      <t xml:space="preserve"> (A), </t>
    </r>
    <r>
      <rPr>
        <sz val="16"/>
        <rFont val="Arial"/>
        <family val="2"/>
      </rPr>
      <t xml:space="preserve">e dopo aver letto i relativi pareri passa la parola all'Ass. D. Giordano che ne illustra i contenuti. Successivamente, si sviluppa un ampio ed articolato dibattito, durante il quale intervengono, anche più volte i c.c.: Casciana, Sincero, Pellegrino, R. Morselli, il Dir. A. Depetro, Grisanti, Orlando, Ascia, Caci, Giudice, G. Morselli, Faraci, Romano ed a conclusione il Sindaco C. Greco. A seguire, dopo gli interventi, per dichiarazione di voto dei c.c.: Casciana, Orlando, Caci, Pellegrino e Faraci, il Presidente Sammito dispone la votazione della Prop. in trattazione, che ottiene risultato piositivo. Successivamente, vengono trattate, separatamente, la 3^ prop. all'ODG, avente come oggetto: </t>
    </r>
    <r>
      <rPr>
        <b/>
        <sz val="16"/>
        <rFont val="Arial"/>
        <family val="2"/>
      </rPr>
      <t xml:space="preserve">"R.D.F.B. derivanti dalla conseguente condanna alle spese, dal Giudice di Pace di Gela nell'ambito del ricorso proposto dal Sig. Vicari Gaetano, avverso al verbale elevato dal Comando di polizia municipale in materia di codice della strada", </t>
    </r>
    <r>
      <rPr>
        <sz val="16"/>
        <rFont val="Arial"/>
        <family val="2"/>
      </rPr>
      <t xml:space="preserve">allegato </t>
    </r>
    <r>
      <rPr>
        <b/>
        <sz val="16"/>
        <rFont val="Arial"/>
        <family val="2"/>
      </rPr>
      <t xml:space="preserve">(A) </t>
    </r>
    <r>
      <rPr>
        <sz val="16"/>
        <rFont val="Arial"/>
        <family val="2"/>
      </rPr>
      <t>e la 4^, avente come oggetto:</t>
    </r>
    <r>
      <rPr>
        <b/>
        <sz val="16"/>
        <rFont val="Arial"/>
        <family val="2"/>
      </rPr>
      <t xml:space="preserve"> "R.D.F.B. ai sensi dell'art. 194 comma 1 lett a) del Dlqs, 267/2000 TUEL. Decreto Ingiuntivo n. 259/2013 e Sentenza Tribunale di Gela n. 520/18 - esecutività decreto ingiuntivo 208/2016-Beneficiari: Callea Maria Carmela e Ciancio Maria e per essa gli Eredi Callea Viviana e Callea Gabriella", </t>
    </r>
    <r>
      <rPr>
        <sz val="16"/>
        <rFont val="Arial"/>
        <family val="2"/>
      </rPr>
      <t>allegato</t>
    </r>
    <r>
      <rPr>
        <b/>
        <sz val="16"/>
        <rFont val="Arial"/>
        <family val="2"/>
      </rPr>
      <t xml:space="preserve"> (A), </t>
    </r>
    <r>
      <rPr>
        <sz val="16"/>
        <rFont val="Arial"/>
        <family val="2"/>
      </rPr>
      <t>che, con votazione separata vengono esitate tutte e due favorevolmente. A questo punto, esaurito l'ODG, il Presidente Sammito dichiara sciolta la seduta. Sono le ore 22,22.</t>
    </r>
  </si>
  <si>
    <t>R.D.F.B. Vicari Gaetano APPROVATA</t>
  </si>
  <si>
    <t>R.D.F.B. Callea M. Carmela e Ciancio Maria APPROVATA</t>
  </si>
  <si>
    <t>Ast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</si>
</sst>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69">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5">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0" fillId="0" borderId="10" xfId="0" applyFont="1" applyFill="1" applyBorder="1" applyAlignment="1">
      <alignment horizontal="center" vertical="center" wrapText="1"/>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8" fillId="0" borderId="0" xfId="0" applyNumberFormat="1" applyFont="1" applyBorder="1" applyAlignment="1">
      <alignment horizontal="left" vertical="center" wrapText="1"/>
    </xf>
    <xf numFmtId="0" fontId="68" fillId="0" borderId="50"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0" fontId="17" fillId="0" borderId="0" xfId="0" applyFont="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7" borderId="26" xfId="0" applyFont="1" applyFill="1" applyBorder="1" applyAlignment="1">
      <alignment horizontal="center"/>
    </xf>
    <xf numFmtId="0" fontId="11" fillId="50" borderId="17"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50" borderId="58" xfId="0" applyFont="1" applyFill="1" applyBorder="1" applyAlignment="1">
      <alignment horizontal="center"/>
    </xf>
    <xf numFmtId="0" fontId="23" fillId="50" borderId="58" xfId="0" applyFont="1" applyFill="1" applyBorder="1" applyAlignment="1">
      <alignment horizontal="center"/>
    </xf>
    <xf numFmtId="0" fontId="23" fillId="50" borderId="59"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60" xfId="0" applyNumberFormat="1" applyFont="1" applyFill="1" applyBorder="1" applyAlignment="1">
      <alignment horizontal="left"/>
    </xf>
    <xf numFmtId="0" fontId="24" fillId="44" borderId="61" xfId="0" applyNumberFormat="1" applyFont="1" applyFill="1" applyBorder="1" applyAlignment="1">
      <alignment horizontal="left"/>
    </xf>
    <xf numFmtId="0" fontId="24" fillId="44" borderId="62" xfId="0" applyNumberFormat="1" applyFont="1" applyFill="1" applyBorder="1" applyAlignment="1">
      <alignment horizontal="right"/>
    </xf>
    <xf numFmtId="0" fontId="24" fillId="44" borderId="63" xfId="0" applyNumberFormat="1" applyFont="1" applyFill="1" applyBorder="1" applyAlignment="1">
      <alignment horizontal="right"/>
    </xf>
    <xf numFmtId="0" fontId="24" fillId="51" borderId="34" xfId="0" applyNumberFormat="1" applyFont="1" applyFill="1" applyBorder="1" applyAlignment="1">
      <alignment horizontal="center" vertical="center"/>
    </xf>
    <xf numFmtId="0" fontId="24" fillId="51" borderId="64" xfId="0" applyNumberFormat="1" applyFont="1" applyFill="1" applyBorder="1" applyAlignment="1">
      <alignment horizontal="center" vertical="center"/>
    </xf>
    <xf numFmtId="0" fontId="24" fillId="51" borderId="65" xfId="0" applyNumberFormat="1" applyFont="1" applyFill="1" applyBorder="1" applyAlignment="1">
      <alignment horizontal="center" vertical="center"/>
    </xf>
    <xf numFmtId="0" fontId="24" fillId="51" borderId="66"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66"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67" xfId="0" applyFont="1" applyFill="1" applyBorder="1" applyAlignment="1">
      <alignment horizontal="center"/>
    </xf>
    <xf numFmtId="1" fontId="11" fillId="40" borderId="0" xfId="0" applyNumberFormat="1" applyFont="1" applyFill="1" applyBorder="1" applyAlignment="1">
      <alignment horizontal="center"/>
    </xf>
    <xf numFmtId="0" fontId="29" fillId="48" borderId="65"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5"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34" borderId="65" xfId="0" applyNumberFormat="1" applyFont="1" applyFill="1" applyBorder="1" applyAlignment="1">
      <alignment horizontal="center" vertical="center"/>
    </xf>
    <xf numFmtId="16" fontId="13" fillId="0" borderId="68" xfId="0" applyNumberFormat="1" applyFont="1" applyBorder="1" applyAlignment="1">
      <alignment horizontal="center" vertical="center" wrapText="1"/>
    </xf>
    <xf numFmtId="16" fontId="13" fillId="0" borderId="69"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4" fillId="44" borderId="35" xfId="0" applyNumberFormat="1" applyFont="1" applyFill="1" applyBorder="1" applyAlignment="1">
      <alignment horizontal="left"/>
    </xf>
    <xf numFmtId="0" fontId="24" fillId="44" borderId="63" xfId="0" applyNumberFormat="1" applyFont="1" applyFill="1" applyBorder="1" applyAlignment="1">
      <alignment horizontal="left"/>
    </xf>
    <xf numFmtId="1" fontId="11" fillId="34" borderId="70" xfId="0" applyNumberFormat="1" applyFont="1" applyFill="1" applyBorder="1" applyAlignment="1">
      <alignment horizontal="center" vertical="center"/>
    </xf>
    <xf numFmtId="1" fontId="11" fillId="34" borderId="71" xfId="0" applyNumberFormat="1" applyFont="1" applyFill="1" applyBorder="1" applyAlignment="1">
      <alignment horizontal="center" vertic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72" xfId="0" applyNumberFormat="1" applyFont="1" applyFill="1" applyBorder="1" applyAlignment="1">
      <alignment horizontal="center"/>
    </xf>
    <xf numFmtId="0" fontId="24" fillId="44" borderId="73" xfId="0" applyNumberFormat="1" applyFont="1" applyFill="1" applyBorder="1" applyAlignment="1">
      <alignment horizontal="center"/>
    </xf>
    <xf numFmtId="0" fontId="24" fillId="44" borderId="74"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51" xfId="0" applyNumberFormat="1" applyFont="1" applyFill="1" applyBorder="1" applyAlignment="1">
      <alignment horizontal="center"/>
    </xf>
    <xf numFmtId="0" fontId="24" fillId="41" borderId="75" xfId="0" applyNumberFormat="1" applyFont="1" applyFill="1" applyBorder="1" applyAlignment="1">
      <alignment horizontal="center"/>
    </xf>
    <xf numFmtId="1" fontId="11" fillId="40" borderId="76" xfId="0" applyNumberFormat="1" applyFont="1" applyFill="1" applyBorder="1" applyAlignment="1">
      <alignment horizontal="center"/>
    </xf>
    <xf numFmtId="1" fontId="11" fillId="40" borderId="77" xfId="0" applyNumberFormat="1" applyFont="1" applyFill="1" applyBorder="1" applyAlignment="1">
      <alignment horizontal="center"/>
    </xf>
    <xf numFmtId="1" fontId="11" fillId="40" borderId="78"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2" xfId="0" applyNumberFormat="1" applyFont="1" applyFill="1" applyBorder="1" applyAlignment="1">
      <alignment horizontal="center"/>
    </xf>
    <xf numFmtId="0" fontId="24" fillId="51" borderId="63"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174" fontId="11" fillId="39" borderId="67" xfId="0" applyNumberFormat="1" applyFont="1" applyFill="1" applyBorder="1" applyAlignment="1">
      <alignment horizontal="center" vertical="center" wrapText="1"/>
    </xf>
    <xf numFmtId="174" fontId="11" fillId="39" borderId="7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174" fontId="11" fillId="39" borderId="58"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49" t="s">
        <v>59</v>
      </c>
      <c r="AD1" s="349"/>
      <c r="AE1" s="349"/>
      <c r="AF1" s="349"/>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7" t="s">
        <v>109</v>
      </c>
      <c r="C3" s="347"/>
      <c r="D3" s="347"/>
      <c r="E3" s="347"/>
      <c r="F3" s="348"/>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42" t="s">
        <v>15</v>
      </c>
      <c r="AG3" s="354"/>
      <c r="AH3" s="44"/>
      <c r="AI3" s="229"/>
      <c r="AJ3" s="342" t="s">
        <v>15</v>
      </c>
      <c r="AK3" s="104"/>
      <c r="AL3" s="31"/>
      <c r="AM3" s="44"/>
      <c r="AN3" s="229"/>
      <c r="AO3" s="342" t="s">
        <v>15</v>
      </c>
      <c r="AP3" s="31"/>
      <c r="AQ3" s="44"/>
      <c r="AR3" s="229"/>
      <c r="AS3" s="342" t="s">
        <v>15</v>
      </c>
      <c r="AT3" s="31"/>
      <c r="AU3" s="44"/>
      <c r="AV3" s="229"/>
      <c r="AW3" s="342" t="s">
        <v>15</v>
      </c>
      <c r="AX3" s="31"/>
      <c r="AY3" s="44"/>
      <c r="AZ3" s="229"/>
      <c r="BA3" s="342" t="s">
        <v>15</v>
      </c>
      <c r="BB3" s="31"/>
      <c r="BC3" s="44"/>
      <c r="BD3" s="229"/>
      <c r="BE3" s="342" t="s">
        <v>15</v>
      </c>
      <c r="BF3" s="31"/>
      <c r="BG3" s="44"/>
      <c r="BH3" s="229"/>
      <c r="BI3" s="342" t="s">
        <v>15</v>
      </c>
      <c r="BJ3" s="31"/>
      <c r="BK3" s="44"/>
      <c r="BL3" s="224"/>
      <c r="BM3" s="342" t="s">
        <v>15</v>
      </c>
      <c r="BN3" s="31"/>
      <c r="BO3" s="44"/>
      <c r="BP3" s="224"/>
      <c r="BQ3" s="342" t="s">
        <v>15</v>
      </c>
      <c r="BR3" s="31"/>
      <c r="BS3" s="44"/>
      <c r="BT3" s="229"/>
      <c r="BU3" s="342" t="s">
        <v>15</v>
      </c>
      <c r="BV3" s="31"/>
      <c r="BW3" s="44"/>
      <c r="BX3" s="229"/>
      <c r="BY3" s="342" t="s">
        <v>15</v>
      </c>
      <c r="BZ3" s="31"/>
      <c r="CA3" s="123"/>
      <c r="CB3" s="124"/>
    </row>
    <row r="4" spans="2:79" s="14" customFormat="1" ht="63.75">
      <c r="B4" s="240" t="s">
        <v>105</v>
      </c>
      <c r="C4" s="242" t="s">
        <v>107</v>
      </c>
      <c r="D4" s="243" t="e">
        <f>SUM(#REF!+#REF!+Giu!#REF!+#REF!+#REF!+#REF!+#REF!+#REF!)</f>
        <v>#REF!</v>
      </c>
      <c r="E4" s="344" t="s">
        <v>85</v>
      </c>
      <c r="F4" s="345"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42"/>
      <c r="AG4" s="354"/>
      <c r="AH4" s="44" t="s">
        <v>13</v>
      </c>
      <c r="AI4" s="229" t="s">
        <v>14</v>
      </c>
      <c r="AJ4" s="342"/>
      <c r="AK4" s="105"/>
      <c r="AL4" s="355"/>
      <c r="AM4" s="44" t="s">
        <v>13</v>
      </c>
      <c r="AN4" s="229" t="s">
        <v>14</v>
      </c>
      <c r="AO4" s="342"/>
      <c r="AP4" s="31"/>
      <c r="AQ4" s="44" t="s">
        <v>13</v>
      </c>
      <c r="AR4" s="229" t="s">
        <v>14</v>
      </c>
      <c r="AS4" s="342"/>
      <c r="AT4" s="31"/>
      <c r="AU4" s="44" t="s">
        <v>13</v>
      </c>
      <c r="AV4" s="229" t="s">
        <v>14</v>
      </c>
      <c r="AW4" s="342"/>
      <c r="AX4" s="31"/>
      <c r="AY4" s="44" t="s">
        <v>13</v>
      </c>
      <c r="AZ4" s="229" t="s">
        <v>14</v>
      </c>
      <c r="BA4" s="342"/>
      <c r="BB4" s="31"/>
      <c r="BC4" s="44" t="s">
        <v>13</v>
      </c>
      <c r="BD4" s="229" t="s">
        <v>14</v>
      </c>
      <c r="BE4" s="342"/>
      <c r="BF4" s="31"/>
      <c r="BG4" s="44" t="s">
        <v>13</v>
      </c>
      <c r="BH4" s="229" t="s">
        <v>14</v>
      </c>
      <c r="BI4" s="342"/>
      <c r="BJ4" s="31"/>
      <c r="BK4" s="44" t="s">
        <v>13</v>
      </c>
      <c r="BL4" s="224" t="s">
        <v>14</v>
      </c>
      <c r="BM4" s="342"/>
      <c r="BN4" s="31"/>
      <c r="BO4" s="44" t="s">
        <v>13</v>
      </c>
      <c r="BP4" s="224" t="s">
        <v>14</v>
      </c>
      <c r="BQ4" s="342"/>
      <c r="BR4" s="31"/>
      <c r="BS4" s="44" t="s">
        <v>13</v>
      </c>
      <c r="BT4" s="229" t="s">
        <v>14</v>
      </c>
      <c r="BU4" s="342"/>
      <c r="BV4" s="31"/>
      <c r="BW4" s="44" t="s">
        <v>13</v>
      </c>
      <c r="BX4" s="229" t="s">
        <v>14</v>
      </c>
      <c r="BY4" s="342"/>
      <c r="BZ4" s="31"/>
      <c r="CA4" s="31"/>
    </row>
    <row r="5" spans="2:79" s="13" customFormat="1" ht="21" customHeight="1" thickBot="1">
      <c r="B5" s="241" t="e">
        <f>SUM(#REF!+#REF!+Giu!#REF!+#REF!+#REF!+#REF!+#REF!+#REF!+#REF!+#REF!+#REF!+#REF!)</f>
        <v>#REF!</v>
      </c>
      <c r="C5" s="244" t="s">
        <v>108</v>
      </c>
      <c r="D5" s="243" t="e">
        <f>SUM(#REF!+#REF!+Giu!#REF!+#REF!+#REF!+#REF!+#REF!+#REF!)</f>
        <v>#REF!</v>
      </c>
      <c r="E5" s="344"/>
      <c r="F5" s="346"/>
      <c r="G5" s="249" t="s">
        <v>119</v>
      </c>
      <c r="H5" s="250" t="s">
        <v>113</v>
      </c>
      <c r="I5" s="255"/>
      <c r="J5" s="151"/>
      <c r="K5" s="151"/>
      <c r="L5" s="102"/>
      <c r="M5" s="343"/>
      <c r="N5" s="343"/>
      <c r="O5" s="101"/>
      <c r="P5" s="32"/>
      <c r="Q5" s="103"/>
      <c r="R5" s="32"/>
      <c r="S5" s="32"/>
      <c r="T5" s="32"/>
      <c r="U5" s="32"/>
      <c r="V5" s="32"/>
      <c r="W5" s="32"/>
      <c r="X5" s="32"/>
      <c r="Y5" s="32"/>
      <c r="Z5" s="32"/>
      <c r="AA5" s="32"/>
      <c r="AB5" s="32"/>
      <c r="AC5" s="32"/>
      <c r="AD5" s="45" t="s">
        <v>71</v>
      </c>
      <c r="AE5" s="217" t="s">
        <v>71</v>
      </c>
      <c r="AF5" s="342"/>
      <c r="AG5" s="354"/>
      <c r="AH5" s="45" t="s">
        <v>71</v>
      </c>
      <c r="AI5" s="217" t="s">
        <v>71</v>
      </c>
      <c r="AJ5" s="342"/>
      <c r="AK5" s="105"/>
      <c r="AL5" s="355"/>
      <c r="AM5" s="45" t="s">
        <v>71</v>
      </c>
      <c r="AN5" s="217" t="s">
        <v>71</v>
      </c>
      <c r="AO5" s="342"/>
      <c r="AP5" s="32"/>
      <c r="AQ5" s="45" t="s">
        <v>71</v>
      </c>
      <c r="AR5" s="217" t="s">
        <v>71</v>
      </c>
      <c r="AS5" s="342"/>
      <c r="AT5" s="43"/>
      <c r="AU5" s="45" t="s">
        <v>71</v>
      </c>
      <c r="AV5" s="217" t="s">
        <v>71</v>
      </c>
      <c r="AW5" s="342"/>
      <c r="AX5" s="32"/>
      <c r="AY5" s="45" t="s">
        <v>71</v>
      </c>
      <c r="AZ5" s="217" t="s">
        <v>71</v>
      </c>
      <c r="BA5" s="342"/>
      <c r="BB5" s="32"/>
      <c r="BC5" s="45" t="s">
        <v>71</v>
      </c>
      <c r="BD5" s="217" t="s">
        <v>71</v>
      </c>
      <c r="BE5" s="342"/>
      <c r="BF5" s="32"/>
      <c r="BG5" s="45" t="s">
        <v>71</v>
      </c>
      <c r="BH5" s="217" t="s">
        <v>71</v>
      </c>
      <c r="BI5" s="342"/>
      <c r="BJ5" s="32"/>
      <c r="BK5" s="45" t="s">
        <v>71</v>
      </c>
      <c r="BL5" s="217" t="s">
        <v>71</v>
      </c>
      <c r="BM5" s="342"/>
      <c r="BN5" s="32"/>
      <c r="BO5" s="45" t="s">
        <v>71</v>
      </c>
      <c r="BP5" s="238" t="s">
        <v>71</v>
      </c>
      <c r="BQ5" s="342"/>
      <c r="BR5" s="32"/>
      <c r="BS5" s="45" t="s">
        <v>71</v>
      </c>
      <c r="BT5" s="217" t="s">
        <v>71</v>
      </c>
      <c r="BU5" s="342"/>
      <c r="BV5" s="32"/>
      <c r="BW5" s="45" t="s">
        <v>71</v>
      </c>
      <c r="BX5" s="217" t="s">
        <v>71</v>
      </c>
      <c r="BY5" s="342"/>
      <c r="BZ5" s="32"/>
      <c r="CA5" s="32"/>
    </row>
    <row r="6" spans="2:77" ht="17.25" thickBot="1" thickTop="1">
      <c r="B6" s="38" t="s">
        <v>39</v>
      </c>
      <c r="C6" s="153"/>
      <c r="D6" s="245"/>
      <c r="E6" s="334" t="s">
        <v>0</v>
      </c>
      <c r="F6" s="335"/>
      <c r="G6" s="336" t="s">
        <v>1</v>
      </c>
      <c r="H6" s="337"/>
      <c r="I6" s="338" t="s">
        <v>2</v>
      </c>
      <c r="J6" s="339"/>
      <c r="K6" s="340" t="s">
        <v>3</v>
      </c>
      <c r="L6" s="341"/>
      <c r="M6" s="350" t="s">
        <v>4</v>
      </c>
      <c r="N6" s="350"/>
      <c r="O6" s="352" t="s">
        <v>86</v>
      </c>
      <c r="P6" s="353"/>
      <c r="Q6" s="350" t="s">
        <v>5</v>
      </c>
      <c r="R6" s="350"/>
      <c r="S6" s="350" t="s">
        <v>6</v>
      </c>
      <c r="T6" s="350"/>
      <c r="U6" s="350" t="s">
        <v>7</v>
      </c>
      <c r="V6" s="350"/>
      <c r="W6" s="350" t="s">
        <v>8</v>
      </c>
      <c r="X6" s="350"/>
      <c r="Y6" s="350" t="s">
        <v>9</v>
      </c>
      <c r="Z6" s="350"/>
      <c r="AA6" s="350" t="s">
        <v>10</v>
      </c>
      <c r="AB6" s="350"/>
      <c r="AD6" s="46" t="s">
        <v>73</v>
      </c>
      <c r="AE6" s="230" t="s">
        <v>74</v>
      </c>
      <c r="AF6" s="342"/>
      <c r="AG6" s="354"/>
      <c r="AH6" s="46" t="s">
        <v>75</v>
      </c>
      <c r="AI6" s="230" t="s">
        <v>75</v>
      </c>
      <c r="AJ6" s="342"/>
      <c r="AK6" s="105"/>
      <c r="AL6" s="355"/>
      <c r="AM6" s="46" t="s">
        <v>76</v>
      </c>
      <c r="AN6" s="230" t="s">
        <v>76</v>
      </c>
      <c r="AO6" s="342"/>
      <c r="AQ6" s="47" t="s">
        <v>77</v>
      </c>
      <c r="AR6" s="225" t="s">
        <v>77</v>
      </c>
      <c r="AS6" s="342"/>
      <c r="AU6" s="46" t="s">
        <v>78</v>
      </c>
      <c r="AV6" s="230" t="s">
        <v>78</v>
      </c>
      <c r="AW6" s="342"/>
      <c r="AY6" s="46" t="s">
        <v>79</v>
      </c>
      <c r="AZ6" s="230" t="s">
        <v>79</v>
      </c>
      <c r="BA6" s="342"/>
      <c r="BC6" s="46" t="s">
        <v>80</v>
      </c>
      <c r="BD6" s="230" t="s">
        <v>81</v>
      </c>
      <c r="BE6" s="342"/>
      <c r="BG6" s="220" t="s">
        <v>82</v>
      </c>
      <c r="BH6" s="225" t="s">
        <v>82</v>
      </c>
      <c r="BI6" s="342"/>
      <c r="BK6" s="46" t="s">
        <v>83</v>
      </c>
      <c r="BL6" s="225" t="s">
        <v>83</v>
      </c>
      <c r="BM6" s="342"/>
      <c r="BO6" s="46" t="s">
        <v>72</v>
      </c>
      <c r="BP6" s="239" t="s">
        <v>72</v>
      </c>
      <c r="BQ6" s="342"/>
      <c r="BS6" s="46" t="s">
        <v>70</v>
      </c>
      <c r="BT6" s="230" t="s">
        <v>70</v>
      </c>
      <c r="BU6" s="342"/>
      <c r="BW6" s="46" t="s">
        <v>84</v>
      </c>
      <c r="BX6" s="230" t="s">
        <v>84</v>
      </c>
      <c r="BY6" s="342"/>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42"/>
      <c r="AH7" s="51">
        <v>2017</v>
      </c>
      <c r="AI7" s="218">
        <v>2017</v>
      </c>
      <c r="AJ7" s="342"/>
      <c r="AK7" s="105"/>
      <c r="AL7" s="355"/>
      <c r="AM7" s="51">
        <v>2017</v>
      </c>
      <c r="AN7" s="218">
        <v>2017</v>
      </c>
      <c r="AO7" s="342"/>
      <c r="AQ7" s="51">
        <v>2017</v>
      </c>
      <c r="AR7" s="218">
        <v>2017</v>
      </c>
      <c r="AS7" s="342"/>
      <c r="AU7" s="51">
        <v>2017</v>
      </c>
      <c r="AV7" s="218">
        <v>2017</v>
      </c>
      <c r="AW7" s="342"/>
      <c r="AY7" s="51">
        <v>2017</v>
      </c>
      <c r="AZ7" s="218">
        <v>2017</v>
      </c>
      <c r="BA7" s="342"/>
      <c r="BC7" s="51">
        <v>2017</v>
      </c>
      <c r="BD7" s="218">
        <v>2017</v>
      </c>
      <c r="BE7" s="342"/>
      <c r="BG7" s="51">
        <v>2017</v>
      </c>
      <c r="BH7" s="218">
        <v>2017</v>
      </c>
      <c r="BI7" s="342"/>
      <c r="BK7" s="51">
        <v>2017</v>
      </c>
      <c r="BL7" s="218">
        <v>2017</v>
      </c>
      <c r="BM7" s="342"/>
      <c r="BO7" s="51">
        <v>2017</v>
      </c>
      <c r="BP7" s="246">
        <v>2017</v>
      </c>
      <c r="BQ7" s="342"/>
      <c r="BS7" s="51">
        <v>2017</v>
      </c>
      <c r="BT7" s="218">
        <v>2017</v>
      </c>
      <c r="BU7" s="342"/>
      <c r="BW7" s="51">
        <v>2017</v>
      </c>
      <c r="BX7" s="218">
        <v>2017</v>
      </c>
      <c r="BY7" s="342"/>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51" t="s">
        <v>61</v>
      </c>
      <c r="AE39" s="351"/>
      <c r="AF39" s="351"/>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51" t="s">
        <v>60</v>
      </c>
      <c r="AE40" s="351"/>
      <c r="AF40" s="351"/>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B25">
      <selection activeCell="L43" sqref="L43"/>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36.140625" style="201" customWidth="1"/>
    <col min="9" max="9" width="17.8515625" style="201" customWidth="1"/>
    <col min="10" max="10" width="20.00390625" style="201" customWidth="1"/>
    <col min="11" max="11" width="17.57421875" style="201" customWidth="1"/>
    <col min="12" max="12" width="22.57421875" style="202" customWidth="1"/>
    <col min="13" max="13" width="13.28125" style="201" customWidth="1"/>
    <col min="14" max="14" width="18.28125" style="201" customWidth="1"/>
    <col min="15" max="15" width="16.00390625" style="201" customWidth="1"/>
    <col min="16" max="16" width="15.57421875" style="201" customWidth="1"/>
    <col min="17" max="17" width="15.421875" style="201" customWidth="1"/>
    <col min="18" max="18" width="22.8515625" style="201" customWidth="1"/>
    <col min="19" max="19" width="15.00390625" style="201" customWidth="1"/>
    <col min="20" max="20" width="13.7109375" style="201" customWidth="1"/>
    <col min="21" max="21" width="15.00390625" style="201" customWidth="1"/>
    <col min="22" max="22" width="16.57421875" style="201" customWidth="1"/>
    <col min="23" max="23" width="13.00390625" style="201" customWidth="1"/>
    <col min="24" max="24" width="12.140625" style="201" customWidth="1"/>
    <col min="25" max="25" width="13.7109375" style="201" customWidth="1"/>
    <col min="26" max="26" width="13.0039062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428" t="s">
        <v>104</v>
      </c>
      <c r="E1" s="429"/>
      <c r="F1" s="430"/>
      <c r="G1" s="308">
        <f>(F3-F2)</f>
        <v>1.0770833333333334</v>
      </c>
      <c r="H1" s="196" t="s">
        <v>174</v>
      </c>
      <c r="I1" s="427"/>
      <c r="J1" s="427"/>
      <c r="K1" s="427"/>
      <c r="L1" s="427"/>
      <c r="M1" s="427"/>
      <c r="N1" s="427"/>
      <c r="O1" s="427"/>
      <c r="P1" s="427"/>
      <c r="Q1" s="427"/>
      <c r="R1" s="427"/>
      <c r="S1" s="198"/>
      <c r="T1" s="198"/>
      <c r="U1" s="198"/>
      <c r="V1" s="198"/>
      <c r="W1" s="198"/>
      <c r="X1" s="198"/>
      <c r="Y1" s="198"/>
      <c r="Z1" s="198"/>
      <c r="AA1" s="198"/>
      <c r="AB1" s="198"/>
      <c r="AC1" s="198"/>
      <c r="AD1" s="198"/>
    </row>
    <row r="2" spans="2:31" ht="27.75" customHeight="1" thickBot="1">
      <c r="B2" s="13"/>
      <c r="C2" s="401" t="s">
        <v>190</v>
      </c>
      <c r="D2" s="433" t="s">
        <v>56</v>
      </c>
      <c r="E2" s="433"/>
      <c r="F2" s="431">
        <v>0.8548611111111111</v>
      </c>
      <c r="G2" s="432"/>
      <c r="H2" s="295" t="s">
        <v>169</v>
      </c>
      <c r="I2" s="172" t="s">
        <v>168</v>
      </c>
      <c r="J2" s="314" t="s">
        <v>173</v>
      </c>
      <c r="K2" s="172" t="s">
        <v>168</v>
      </c>
      <c r="L2" s="172" t="s">
        <v>168</v>
      </c>
      <c r="M2" s="172" t="s">
        <v>168</v>
      </c>
      <c r="N2" s="172" t="s">
        <v>168</v>
      </c>
      <c r="O2" s="172" t="s">
        <v>168</v>
      </c>
      <c r="P2" s="172" t="s">
        <v>168</v>
      </c>
      <c r="Q2" s="172" t="s">
        <v>168</v>
      </c>
      <c r="R2" s="172" t="s">
        <v>168</v>
      </c>
      <c r="S2" s="172" t="s">
        <v>168</v>
      </c>
      <c r="T2" s="172"/>
      <c r="U2" s="172"/>
      <c r="V2" s="172"/>
      <c r="W2" s="172"/>
      <c r="X2" s="172"/>
      <c r="Y2" s="172"/>
      <c r="Z2" s="172"/>
      <c r="AA2" s="172"/>
      <c r="AB2" s="172"/>
      <c r="AC2" s="172"/>
      <c r="AD2" s="392" t="s">
        <v>58</v>
      </c>
      <c r="AE2" s="390" t="s">
        <v>191</v>
      </c>
    </row>
    <row r="3" spans="3:31" ht="38.25" customHeight="1" thickBot="1">
      <c r="C3" s="402"/>
      <c r="D3" s="434" t="s">
        <v>55</v>
      </c>
      <c r="E3" s="434"/>
      <c r="F3" s="425">
        <v>1.9319444444444445</v>
      </c>
      <c r="G3" s="426"/>
      <c r="H3" s="320" t="s">
        <v>178</v>
      </c>
      <c r="I3" s="319">
        <v>1</v>
      </c>
      <c r="J3" s="259">
        <v>2</v>
      </c>
      <c r="K3" s="259">
        <v>3</v>
      </c>
      <c r="L3" s="259">
        <v>4</v>
      </c>
      <c r="M3" s="260">
        <v>5</v>
      </c>
      <c r="N3" s="259">
        <v>6</v>
      </c>
      <c r="O3" s="259">
        <v>7</v>
      </c>
      <c r="P3" s="259">
        <v>8</v>
      </c>
      <c r="Q3" s="259">
        <v>9</v>
      </c>
      <c r="R3" s="260">
        <v>10</v>
      </c>
      <c r="S3" s="260"/>
      <c r="T3" s="260"/>
      <c r="U3" s="263"/>
      <c r="V3" s="263"/>
      <c r="W3" s="281"/>
      <c r="X3" s="260"/>
      <c r="Y3" s="260"/>
      <c r="Z3" s="260"/>
      <c r="AA3" s="260"/>
      <c r="AB3" s="260"/>
      <c r="AC3" s="263"/>
      <c r="AD3" s="393"/>
      <c r="AE3" s="391"/>
    </row>
    <row r="4" spans="2:31" ht="96.75" customHeight="1" thickBot="1">
      <c r="B4" s="7" t="s">
        <v>40</v>
      </c>
      <c r="C4" s="173" t="s">
        <v>37</v>
      </c>
      <c r="D4" s="174" t="s">
        <v>38</v>
      </c>
      <c r="E4" s="175" t="s">
        <v>41</v>
      </c>
      <c r="F4" s="399" t="s">
        <v>63</v>
      </c>
      <c r="G4" s="400"/>
      <c r="H4" s="176" t="s">
        <v>166</v>
      </c>
      <c r="I4" s="294" t="s">
        <v>194</v>
      </c>
      <c r="J4" s="294" t="s">
        <v>197</v>
      </c>
      <c r="K4" s="294" t="s">
        <v>199</v>
      </c>
      <c r="L4" s="294" t="s">
        <v>200</v>
      </c>
      <c r="M4" s="294"/>
      <c r="N4" s="294"/>
      <c r="O4" s="294"/>
      <c r="P4" s="294"/>
      <c r="Q4" s="294"/>
      <c r="R4" s="294"/>
      <c r="S4" s="294"/>
      <c r="T4" s="294"/>
      <c r="U4" s="294"/>
      <c r="V4" s="294"/>
      <c r="W4" s="294"/>
      <c r="X4" s="294"/>
      <c r="Y4" s="294"/>
      <c r="Z4" s="294"/>
      <c r="AA4" s="294"/>
      <c r="AB4" s="294"/>
      <c r="AC4" s="294"/>
      <c r="AD4" s="394"/>
      <c r="AE4" s="391"/>
    </row>
    <row r="5" spans="2:32" ht="54.75" customHeight="1" thickBot="1">
      <c r="B5" s="28">
        <f>COUNTIF(I5,"p")</f>
        <v>0</v>
      </c>
      <c r="C5" s="130" t="s">
        <v>98</v>
      </c>
      <c r="D5" s="131" t="s">
        <v>26</v>
      </c>
      <c r="E5" s="141"/>
      <c r="F5" s="395">
        <v>1</v>
      </c>
      <c r="G5" s="396"/>
      <c r="H5" s="206"/>
      <c r="I5" s="206">
        <v>1</v>
      </c>
      <c r="J5" s="206">
        <v>1</v>
      </c>
      <c r="K5" s="311">
        <v>1</v>
      </c>
      <c r="L5" s="313">
        <v>1</v>
      </c>
      <c r="M5" s="311"/>
      <c r="N5" s="311"/>
      <c r="O5" s="311"/>
      <c r="P5" s="311"/>
      <c r="Q5" s="311"/>
      <c r="R5" s="311"/>
      <c r="S5" s="143"/>
      <c r="T5" s="143"/>
      <c r="U5" s="143"/>
      <c r="V5" s="143"/>
      <c r="W5" s="143"/>
      <c r="X5" s="146"/>
      <c r="Y5" s="146"/>
      <c r="Z5" s="143"/>
      <c r="AA5" s="143"/>
      <c r="AB5" s="143"/>
      <c r="AC5" s="284"/>
      <c r="AD5" s="293">
        <v>1</v>
      </c>
      <c r="AE5" s="330" t="s">
        <v>181</v>
      </c>
      <c r="AF5" s="315" t="s">
        <v>51</v>
      </c>
    </row>
    <row r="6" spans="2:32" ht="48.75" customHeight="1" thickBot="1">
      <c r="B6" s="28">
        <f aca="true" t="shared" si="0" ref="B6:B35">COUNTIF(G6,"p")</f>
        <v>0</v>
      </c>
      <c r="C6" s="132" t="s">
        <v>120</v>
      </c>
      <c r="D6" s="133" t="s">
        <v>121</v>
      </c>
      <c r="E6" s="146"/>
      <c r="F6" s="395">
        <v>1</v>
      </c>
      <c r="G6" s="396"/>
      <c r="H6" s="206"/>
      <c r="I6" s="310" t="s">
        <v>175</v>
      </c>
      <c r="J6" s="310" t="s">
        <v>195</v>
      </c>
      <c r="K6" s="203" t="s">
        <v>201</v>
      </c>
      <c r="L6" s="324" t="s">
        <v>201</v>
      </c>
      <c r="M6" s="208"/>
      <c r="N6" s="208"/>
      <c r="O6" s="312"/>
      <c r="P6" s="312"/>
      <c r="Q6" s="312"/>
      <c r="R6" s="312"/>
      <c r="S6" s="146"/>
      <c r="T6" s="146"/>
      <c r="U6" s="146"/>
      <c r="V6" s="143"/>
      <c r="W6" s="146"/>
      <c r="X6" s="146"/>
      <c r="Y6" s="146"/>
      <c r="Z6" s="143"/>
      <c r="AA6" s="143"/>
      <c r="AB6" s="143"/>
      <c r="AC6" s="143"/>
      <c r="AD6" s="309">
        <v>2</v>
      </c>
      <c r="AE6" s="333" t="s">
        <v>182</v>
      </c>
      <c r="AF6" s="317" t="s">
        <v>51</v>
      </c>
    </row>
    <row r="7" spans="2:32" ht="39" customHeight="1" thickBot="1">
      <c r="B7" s="28">
        <f t="shared" si="0"/>
        <v>0</v>
      </c>
      <c r="C7" s="197" t="s">
        <v>99</v>
      </c>
      <c r="D7" s="131" t="str">
        <f>'Elenco mensile'!C10</f>
        <v>Salvatore</v>
      </c>
      <c r="E7" s="141"/>
      <c r="F7" s="395">
        <v>1</v>
      </c>
      <c r="G7" s="396"/>
      <c r="H7" s="203"/>
      <c r="I7" s="313" t="s">
        <v>175</v>
      </c>
      <c r="J7" s="313" t="s">
        <v>175</v>
      </c>
      <c r="K7" s="313" t="s">
        <v>175</v>
      </c>
      <c r="L7" s="312" t="s">
        <v>175</v>
      </c>
      <c r="M7" s="312"/>
      <c r="N7" s="312"/>
      <c r="O7" s="312"/>
      <c r="P7" s="312"/>
      <c r="Q7" s="312"/>
      <c r="R7" s="312"/>
      <c r="S7" s="146"/>
      <c r="T7" s="146"/>
      <c r="U7" s="146"/>
      <c r="V7" s="143"/>
      <c r="W7" s="146"/>
      <c r="X7" s="146"/>
      <c r="Y7" s="146"/>
      <c r="Z7" s="143"/>
      <c r="AA7" s="143"/>
      <c r="AB7" s="143"/>
      <c r="AC7" s="284"/>
      <c r="AD7" s="293">
        <v>3</v>
      </c>
      <c r="AE7" s="318" t="s">
        <v>188</v>
      </c>
      <c r="AF7" s="316" t="s">
        <v>51</v>
      </c>
    </row>
    <row r="8" spans="2:32" ht="48" customHeight="1" thickBot="1">
      <c r="B8" s="28">
        <f t="shared" si="0"/>
        <v>0</v>
      </c>
      <c r="C8" s="130" t="str">
        <f>'Elenco mensile'!B12</f>
        <v>Casciana</v>
      </c>
      <c r="D8" s="131" t="str">
        <f>'Elenco mensile'!C12</f>
        <v>Vincenzo</v>
      </c>
      <c r="E8" s="146"/>
      <c r="F8" s="395" t="s">
        <v>175</v>
      </c>
      <c r="G8" s="396"/>
      <c r="H8" s="326" t="s">
        <v>196</v>
      </c>
      <c r="I8" s="324" t="s">
        <v>175</v>
      </c>
      <c r="J8" s="324" t="s">
        <v>195</v>
      </c>
      <c r="K8" s="324" t="s">
        <v>201</v>
      </c>
      <c r="L8" s="324" t="s">
        <v>201</v>
      </c>
      <c r="M8" s="312"/>
      <c r="N8" s="312"/>
      <c r="O8" s="324"/>
      <c r="P8" s="312"/>
      <c r="Q8" s="312"/>
      <c r="R8" s="312"/>
      <c r="S8" s="143"/>
      <c r="T8" s="143"/>
      <c r="U8" s="143"/>
      <c r="V8" s="143"/>
      <c r="W8" s="143"/>
      <c r="X8" s="146"/>
      <c r="Y8" s="146"/>
      <c r="Z8" s="143"/>
      <c r="AA8" s="143"/>
      <c r="AB8" s="143"/>
      <c r="AC8" s="284"/>
      <c r="AD8" s="266">
        <v>4</v>
      </c>
      <c r="AE8" s="318" t="s">
        <v>189</v>
      </c>
      <c r="AF8" s="60" t="s">
        <v>51</v>
      </c>
    </row>
    <row r="9" spans="2:32" ht="60" customHeight="1" thickBot="1">
      <c r="B9" s="28">
        <f t="shared" si="0"/>
        <v>0</v>
      </c>
      <c r="C9" s="132" t="str">
        <f>'Elenco mensile'!B13</f>
        <v>Trainito</v>
      </c>
      <c r="D9" s="133" t="str">
        <f>'Elenco mensile'!C13</f>
        <v>Rosario</v>
      </c>
      <c r="E9" s="141"/>
      <c r="F9" s="395">
        <v>1</v>
      </c>
      <c r="G9" s="396"/>
      <c r="H9" s="325"/>
      <c r="I9" s="203">
        <v>1</v>
      </c>
      <c r="J9" s="203">
        <v>1</v>
      </c>
      <c r="K9" s="312">
        <v>1</v>
      </c>
      <c r="L9" s="313">
        <v>1</v>
      </c>
      <c r="M9" s="312"/>
      <c r="N9" s="312"/>
      <c r="O9" s="312"/>
      <c r="P9" s="312"/>
      <c r="Q9" s="312"/>
      <c r="R9" s="312"/>
      <c r="S9" s="146"/>
      <c r="T9" s="146"/>
      <c r="U9" s="146"/>
      <c r="V9" s="143"/>
      <c r="W9" s="146"/>
      <c r="X9" s="146"/>
      <c r="Y9" s="146"/>
      <c r="Z9" s="143"/>
      <c r="AA9" s="143"/>
      <c r="AB9" s="143"/>
      <c r="AC9" s="146"/>
      <c r="AD9" s="265">
        <v>5</v>
      </c>
      <c r="AE9" s="305"/>
      <c r="AF9" s="21" t="s">
        <v>51</v>
      </c>
    </row>
    <row r="10" spans="2:32" ht="48.75" customHeight="1" thickBot="1">
      <c r="B10" s="28">
        <f t="shared" si="0"/>
        <v>0</v>
      </c>
      <c r="C10" s="130" t="str">
        <f>'Elenco mensile'!B14</f>
        <v>Morselli</v>
      </c>
      <c r="D10" s="131" t="str">
        <f>'Elenco mensile'!C14</f>
        <v>Giuseppe</v>
      </c>
      <c r="E10" s="146"/>
      <c r="F10" s="395">
        <v>1</v>
      </c>
      <c r="G10" s="396"/>
      <c r="H10" s="207"/>
      <c r="I10" s="207">
        <v>1</v>
      </c>
      <c r="J10" s="203">
        <v>1</v>
      </c>
      <c r="K10" s="312">
        <v>1</v>
      </c>
      <c r="L10" s="312">
        <v>1</v>
      </c>
      <c r="M10" s="312"/>
      <c r="N10" s="312"/>
      <c r="O10" s="312"/>
      <c r="P10" s="312"/>
      <c r="Q10" s="312"/>
      <c r="R10" s="312"/>
      <c r="S10" s="146"/>
      <c r="T10" s="146"/>
      <c r="U10" s="146"/>
      <c r="V10" s="143"/>
      <c r="W10" s="146"/>
      <c r="X10" s="146"/>
      <c r="Y10" s="146"/>
      <c r="Z10" s="143"/>
      <c r="AA10" s="143"/>
      <c r="AB10" s="143"/>
      <c r="AC10" s="284"/>
      <c r="AD10" s="266">
        <v>6</v>
      </c>
      <c r="AE10" s="329"/>
      <c r="AF10" s="60" t="s">
        <v>51</v>
      </c>
    </row>
    <row r="11" spans="2:32" ht="40.5" customHeight="1" thickBot="1">
      <c r="B11" s="28">
        <f t="shared" si="0"/>
        <v>0</v>
      </c>
      <c r="C11" s="134" t="str">
        <f>'Elenco mensile'!B15</f>
        <v>Grisanti</v>
      </c>
      <c r="D11" s="133" t="str">
        <f>'Elenco mensile'!C15</f>
        <v>Pierpaolo</v>
      </c>
      <c r="E11" s="141"/>
      <c r="F11" s="395" t="s">
        <v>175</v>
      </c>
      <c r="G11" s="396"/>
      <c r="H11" s="206" t="s">
        <v>196</v>
      </c>
      <c r="I11" s="206" t="s">
        <v>175</v>
      </c>
      <c r="J11" s="206" t="s">
        <v>195</v>
      </c>
      <c r="K11" s="312">
        <v>1</v>
      </c>
      <c r="L11" s="324" t="s">
        <v>201</v>
      </c>
      <c r="M11" s="312"/>
      <c r="N11" s="312"/>
      <c r="O11" s="312"/>
      <c r="P11" s="312"/>
      <c r="Q11" s="312"/>
      <c r="R11" s="312"/>
      <c r="S11" s="143"/>
      <c r="T11" s="143"/>
      <c r="U11" s="143"/>
      <c r="V11" s="143"/>
      <c r="W11" s="143"/>
      <c r="X11" s="143"/>
      <c r="Y11" s="143"/>
      <c r="Z11" s="143"/>
      <c r="AA11" s="143"/>
      <c r="AB11" s="143"/>
      <c r="AC11" s="284"/>
      <c r="AD11" s="265">
        <v>7</v>
      </c>
      <c r="AE11" s="330"/>
      <c r="AF11" s="19" t="s">
        <v>51</v>
      </c>
    </row>
    <row r="12" spans="2:32" ht="39.75" customHeight="1" thickBot="1">
      <c r="B12" s="28">
        <f t="shared" si="0"/>
        <v>0</v>
      </c>
      <c r="C12" s="130" t="str">
        <f>'Elenco mensile'!B16</f>
        <v>Orlando</v>
      </c>
      <c r="D12" s="131" t="str">
        <f>'Elenco mensile'!C16</f>
        <v>Gaetano</v>
      </c>
      <c r="E12" s="146"/>
      <c r="F12" s="395">
        <v>1</v>
      </c>
      <c r="G12" s="396"/>
      <c r="H12" s="207"/>
      <c r="I12" s="207" t="s">
        <v>195</v>
      </c>
      <c r="J12" s="207" t="s">
        <v>195</v>
      </c>
      <c r="K12" s="312" t="s">
        <v>175</v>
      </c>
      <c r="L12" s="312" t="s">
        <v>175</v>
      </c>
      <c r="M12" s="312"/>
      <c r="N12" s="312"/>
      <c r="O12" s="312"/>
      <c r="P12" s="312"/>
      <c r="Q12" s="312"/>
      <c r="R12" s="312"/>
      <c r="S12" s="146"/>
      <c r="T12" s="146"/>
      <c r="U12" s="146"/>
      <c r="V12" s="143"/>
      <c r="W12" s="146"/>
      <c r="X12" s="146"/>
      <c r="Y12" s="146"/>
      <c r="Z12" s="143"/>
      <c r="AA12" s="143"/>
      <c r="AB12" s="143"/>
      <c r="AC12" s="146"/>
      <c r="AD12" s="266">
        <v>8</v>
      </c>
      <c r="AE12" s="333"/>
      <c r="AF12" s="60" t="s">
        <v>51</v>
      </c>
    </row>
    <row r="13" spans="2:32" ht="39.75" customHeight="1" thickBot="1">
      <c r="B13" s="28">
        <f t="shared" si="0"/>
        <v>0</v>
      </c>
      <c r="C13" s="132" t="str">
        <f>'Elenco mensile'!B17</f>
        <v>Guastella</v>
      </c>
      <c r="D13" s="133" t="str">
        <f>'Elenco mensile'!C17</f>
        <v>Giuseppe</v>
      </c>
      <c r="E13" s="141"/>
      <c r="F13" s="395" t="s">
        <v>175</v>
      </c>
      <c r="G13" s="396"/>
      <c r="H13" s="203"/>
      <c r="I13" s="203" t="s">
        <v>175</v>
      </c>
      <c r="J13" s="203" t="s">
        <v>175</v>
      </c>
      <c r="K13" s="203" t="s">
        <v>175</v>
      </c>
      <c r="L13" s="203" t="s">
        <v>175</v>
      </c>
      <c r="M13" s="203"/>
      <c r="N13" s="312"/>
      <c r="O13" s="312"/>
      <c r="P13" s="312"/>
      <c r="Q13" s="312"/>
      <c r="R13" s="312"/>
      <c r="S13" s="146"/>
      <c r="T13" s="146"/>
      <c r="U13" s="146"/>
      <c r="V13" s="143"/>
      <c r="W13" s="146"/>
      <c r="X13" s="146"/>
      <c r="Y13" s="146"/>
      <c r="Z13" s="143"/>
      <c r="AA13" s="143"/>
      <c r="AB13" s="143"/>
      <c r="AC13" s="284"/>
      <c r="AD13" s="265">
        <v>9</v>
      </c>
      <c r="AE13" s="318"/>
      <c r="AF13" s="21" t="s">
        <v>51</v>
      </c>
    </row>
    <row r="14" spans="2:32" ht="43.5" customHeight="1" thickBot="1">
      <c r="B14" s="28">
        <f t="shared" si="0"/>
        <v>0</v>
      </c>
      <c r="C14" s="130" t="str">
        <f>'Elenco mensile'!B18</f>
        <v>Giudice </v>
      </c>
      <c r="D14" s="131" t="str">
        <f>'Elenco mensile'!C18</f>
        <v>Paola</v>
      </c>
      <c r="E14" s="146"/>
      <c r="F14" s="395">
        <v>1</v>
      </c>
      <c r="G14" s="396"/>
      <c r="H14" s="208"/>
      <c r="I14" s="208" t="s">
        <v>175</v>
      </c>
      <c r="J14" s="208" t="s">
        <v>195</v>
      </c>
      <c r="K14" s="312" t="s">
        <v>201</v>
      </c>
      <c r="L14" s="312" t="s">
        <v>175</v>
      </c>
      <c r="M14" s="312"/>
      <c r="N14" s="312"/>
      <c r="O14" s="312"/>
      <c r="P14" s="312"/>
      <c r="Q14" s="312"/>
      <c r="R14" s="312"/>
      <c r="S14" s="143"/>
      <c r="T14" s="143"/>
      <c r="U14" s="143"/>
      <c r="V14" s="143"/>
      <c r="W14" s="143"/>
      <c r="X14" s="143"/>
      <c r="Y14" s="143"/>
      <c r="Z14" s="143"/>
      <c r="AA14" s="143"/>
      <c r="AB14" s="143"/>
      <c r="AC14" s="284"/>
      <c r="AD14" s="266">
        <v>10</v>
      </c>
      <c r="AE14" s="330"/>
      <c r="AF14" s="62" t="s">
        <v>51</v>
      </c>
    </row>
    <row r="15" spans="2:32" ht="30" customHeight="1" thickBot="1">
      <c r="B15" s="28">
        <f t="shared" si="0"/>
        <v>0</v>
      </c>
      <c r="C15" s="135" t="str">
        <f>'Elenco mensile'!B19</f>
        <v>Morselli</v>
      </c>
      <c r="D15" s="133" t="str">
        <f>'Elenco mensile'!C19</f>
        <v>Romina</v>
      </c>
      <c r="E15" s="141"/>
      <c r="F15" s="395">
        <v>1</v>
      </c>
      <c r="G15" s="396"/>
      <c r="H15" s="203"/>
      <c r="I15" s="203">
        <v>1</v>
      </c>
      <c r="J15" s="203">
        <v>1</v>
      </c>
      <c r="K15" s="312">
        <v>1</v>
      </c>
      <c r="L15" s="312">
        <v>1</v>
      </c>
      <c r="M15" s="312"/>
      <c r="N15" s="312"/>
      <c r="O15" s="312"/>
      <c r="P15" s="312"/>
      <c r="Q15" s="312"/>
      <c r="R15" s="312"/>
      <c r="S15" s="143"/>
      <c r="T15" s="143"/>
      <c r="U15" s="143"/>
      <c r="V15" s="143"/>
      <c r="W15" s="143"/>
      <c r="X15" s="143"/>
      <c r="Y15" s="143"/>
      <c r="Z15" s="146"/>
      <c r="AA15" s="146"/>
      <c r="AB15" s="146"/>
      <c r="AC15" s="284"/>
      <c r="AD15" s="265">
        <v>11</v>
      </c>
      <c r="AE15" s="330"/>
      <c r="AF15" s="21" t="s">
        <v>51</v>
      </c>
    </row>
    <row r="16" spans="2:32" ht="28.5" customHeight="1" thickBot="1">
      <c r="B16" s="28">
        <f t="shared" si="0"/>
        <v>0</v>
      </c>
      <c r="C16" s="131" t="str">
        <f>'Elenco mensile'!B20</f>
        <v>Alabiso </v>
      </c>
      <c r="D16" s="136" t="str">
        <f>'Elenco mensile'!C20</f>
        <v>Emanuele</v>
      </c>
      <c r="E16" s="146"/>
      <c r="F16" s="395" t="s">
        <v>175</v>
      </c>
      <c r="G16" s="396"/>
      <c r="H16" s="208"/>
      <c r="I16" s="208" t="s">
        <v>175</v>
      </c>
      <c r="J16" s="324" t="s">
        <v>175</v>
      </c>
      <c r="K16" s="324" t="s">
        <v>175</v>
      </c>
      <c r="L16" s="208" t="s">
        <v>175</v>
      </c>
      <c r="M16" s="324"/>
      <c r="N16" s="324"/>
      <c r="O16" s="143"/>
      <c r="P16" s="143"/>
      <c r="Q16" s="143"/>
      <c r="R16" s="143"/>
      <c r="S16" s="143"/>
      <c r="T16" s="143"/>
      <c r="U16" s="143"/>
      <c r="V16" s="143"/>
      <c r="W16" s="143"/>
      <c r="X16" s="143"/>
      <c r="Y16" s="143"/>
      <c r="Z16" s="143"/>
      <c r="AA16" s="143"/>
      <c r="AB16" s="143"/>
      <c r="AC16" s="284"/>
      <c r="AD16" s="266">
        <v>12</v>
      </c>
      <c r="AE16" s="318"/>
      <c r="AF16" s="62" t="s">
        <v>51</v>
      </c>
    </row>
    <row r="17" spans="2:32" ht="36" customHeight="1" thickBot="1">
      <c r="B17" s="28">
        <f t="shared" si="0"/>
        <v>0</v>
      </c>
      <c r="C17" s="137" t="str">
        <f>'Elenco mensile'!B21</f>
        <v>Di Dio </v>
      </c>
      <c r="D17" s="137" t="str">
        <f>'Elenco mensile'!C21</f>
        <v>Luigi</v>
      </c>
      <c r="E17" s="141"/>
      <c r="F17" s="395">
        <v>1</v>
      </c>
      <c r="G17" s="396"/>
      <c r="H17" s="203"/>
      <c r="I17" s="203">
        <v>1</v>
      </c>
      <c r="J17" s="203">
        <v>1</v>
      </c>
      <c r="K17" s="312">
        <v>1</v>
      </c>
      <c r="L17" s="312">
        <v>1</v>
      </c>
      <c r="M17" s="312"/>
      <c r="N17" s="312"/>
      <c r="O17" s="312"/>
      <c r="P17" s="312"/>
      <c r="Q17" s="312"/>
      <c r="R17" s="312"/>
      <c r="S17" s="143"/>
      <c r="T17" s="143"/>
      <c r="U17" s="143"/>
      <c r="V17" s="143"/>
      <c r="W17" s="143"/>
      <c r="X17" s="143"/>
      <c r="Y17" s="143"/>
      <c r="Z17" s="146"/>
      <c r="AA17" s="146"/>
      <c r="AB17" s="146"/>
      <c r="AC17" s="146"/>
      <c r="AD17" s="265">
        <v>13</v>
      </c>
      <c r="AE17" s="321"/>
      <c r="AF17" s="21" t="s">
        <v>51</v>
      </c>
    </row>
    <row r="18" spans="2:32" ht="36" customHeight="1" thickBot="1">
      <c r="B18" s="28">
        <f t="shared" si="0"/>
        <v>0</v>
      </c>
      <c r="C18" s="327" t="s">
        <v>176</v>
      </c>
      <c r="D18" s="327" t="s">
        <v>16</v>
      </c>
      <c r="E18" s="304"/>
      <c r="F18" s="395" t="s">
        <v>175</v>
      </c>
      <c r="G18" s="396"/>
      <c r="H18" s="208"/>
      <c r="I18" s="208" t="s">
        <v>175</v>
      </c>
      <c r="J18" s="208" t="s">
        <v>175</v>
      </c>
      <c r="K18" s="143" t="s">
        <v>175</v>
      </c>
      <c r="L18" s="143" t="s">
        <v>175</v>
      </c>
      <c r="M18" s="143"/>
      <c r="N18" s="143"/>
      <c r="O18" s="143"/>
      <c r="P18" s="143"/>
      <c r="Q18" s="143"/>
      <c r="R18" s="143"/>
      <c r="S18" s="143"/>
      <c r="T18" s="143"/>
      <c r="U18" s="143"/>
      <c r="V18" s="143"/>
      <c r="W18" s="143"/>
      <c r="X18" s="143"/>
      <c r="Y18" s="143"/>
      <c r="Z18" s="143"/>
      <c r="AA18" s="143"/>
      <c r="AB18" s="143"/>
      <c r="AC18" s="284"/>
      <c r="AD18" s="266">
        <v>14</v>
      </c>
      <c r="AE18" s="331"/>
      <c r="AF18" s="62" t="s">
        <v>51</v>
      </c>
    </row>
    <row r="19" spans="2:32" ht="30" customHeight="1" thickBot="1">
      <c r="B19" s="28">
        <f t="shared" si="0"/>
        <v>0</v>
      </c>
      <c r="C19" s="136" t="str">
        <f>'Elenco mensile'!B22</f>
        <v>Cascino</v>
      </c>
      <c r="D19" s="138" t="str">
        <f>'Elenco mensile'!C22</f>
        <v>Vincenzo</v>
      </c>
      <c r="E19" s="141"/>
      <c r="F19" s="395">
        <v>1</v>
      </c>
      <c r="G19" s="396"/>
      <c r="H19" s="203"/>
      <c r="I19" s="203">
        <v>1</v>
      </c>
      <c r="J19" s="203">
        <v>1</v>
      </c>
      <c r="K19" s="143">
        <v>1</v>
      </c>
      <c r="L19" s="143">
        <v>1</v>
      </c>
      <c r="M19" s="143"/>
      <c r="N19" s="143"/>
      <c r="O19" s="143"/>
      <c r="P19" s="143"/>
      <c r="Q19" s="312"/>
      <c r="R19" s="143"/>
      <c r="S19" s="143"/>
      <c r="T19" s="143"/>
      <c r="U19" s="143"/>
      <c r="V19" s="143"/>
      <c r="W19" s="143"/>
      <c r="X19" s="143"/>
      <c r="Y19" s="143"/>
      <c r="Z19" s="143"/>
      <c r="AA19" s="143"/>
      <c r="AB19" s="143"/>
      <c r="AC19" s="284"/>
      <c r="AD19" s="265">
        <v>15</v>
      </c>
      <c r="AE19" s="331"/>
      <c r="AF19" s="21" t="s">
        <v>51</v>
      </c>
    </row>
    <row r="20" spans="2:32" ht="30" customHeight="1" thickBot="1">
      <c r="B20" s="28">
        <f t="shared" si="0"/>
        <v>0</v>
      </c>
      <c r="C20" s="137" t="str">
        <f>'Elenco mensile'!B23</f>
        <v>Romano</v>
      </c>
      <c r="D20" s="137" t="str">
        <f>'Elenco mensile'!C23</f>
        <v>Giuseppe</v>
      </c>
      <c r="E20" s="146"/>
      <c r="F20" s="395" t="s">
        <v>175</v>
      </c>
      <c r="G20" s="396"/>
      <c r="H20" s="208" t="s">
        <v>192</v>
      </c>
      <c r="I20" s="208">
        <v>1</v>
      </c>
      <c r="J20" s="208">
        <v>1</v>
      </c>
      <c r="K20" s="312" t="s">
        <v>175</v>
      </c>
      <c r="L20" s="312" t="s">
        <v>175</v>
      </c>
      <c r="M20" s="312"/>
      <c r="N20" s="312"/>
      <c r="O20" s="312"/>
      <c r="P20" s="312"/>
      <c r="Q20" s="312"/>
      <c r="R20" s="312"/>
      <c r="S20" s="143"/>
      <c r="T20" s="143"/>
      <c r="U20" s="143"/>
      <c r="V20" s="143"/>
      <c r="W20" s="143"/>
      <c r="X20" s="143"/>
      <c r="Y20" s="143"/>
      <c r="Z20" s="143"/>
      <c r="AA20" s="143"/>
      <c r="AB20" s="143"/>
      <c r="AC20" s="284"/>
      <c r="AD20" s="266">
        <v>16</v>
      </c>
      <c r="AE20" s="318"/>
      <c r="AF20" s="62" t="s">
        <v>51</v>
      </c>
    </row>
    <row r="21" spans="2:32" ht="30" customHeight="1" thickBot="1">
      <c r="B21" s="28">
        <f t="shared" si="0"/>
        <v>0</v>
      </c>
      <c r="C21" s="131" t="str">
        <f>'Elenco mensile'!B24</f>
        <v>Farruggia</v>
      </c>
      <c r="D21" s="139" t="str">
        <f>'Elenco mensile'!C24</f>
        <v>Virginia</v>
      </c>
      <c r="E21" s="141"/>
      <c r="F21" s="395" t="s">
        <v>175</v>
      </c>
      <c r="G21" s="396"/>
      <c r="H21" s="203"/>
      <c r="I21" s="203" t="s">
        <v>175</v>
      </c>
      <c r="J21" s="324" t="s">
        <v>175</v>
      </c>
      <c r="K21" s="324" t="s">
        <v>175</v>
      </c>
      <c r="L21" s="208" t="s">
        <v>175</v>
      </c>
      <c r="M21" s="208"/>
      <c r="N21" s="143"/>
      <c r="O21" s="143"/>
      <c r="P21" s="143"/>
      <c r="Q21" s="143"/>
      <c r="R21" s="143"/>
      <c r="S21" s="146"/>
      <c r="T21" s="146"/>
      <c r="U21" s="146"/>
      <c r="V21" s="143"/>
      <c r="W21" s="146"/>
      <c r="X21" s="146"/>
      <c r="Y21" s="146"/>
      <c r="Z21" s="146"/>
      <c r="AA21" s="146"/>
      <c r="AB21" s="146"/>
      <c r="AC21" s="146"/>
      <c r="AD21" s="265">
        <v>17</v>
      </c>
      <c r="AE21" s="332"/>
      <c r="AF21" s="21" t="s">
        <v>51</v>
      </c>
    </row>
    <row r="22" spans="2:32" ht="30" customHeight="1" thickBot="1">
      <c r="B22" s="28">
        <f t="shared" si="0"/>
        <v>0</v>
      </c>
      <c r="C22" s="137" t="str">
        <f>'Elenco mensile'!B25</f>
        <v>Iaglietti </v>
      </c>
      <c r="D22" s="140" t="str">
        <f>'Elenco mensile'!C25</f>
        <v>Diego</v>
      </c>
      <c r="E22" s="146"/>
      <c r="F22" s="395">
        <v>1</v>
      </c>
      <c r="G22" s="396"/>
      <c r="H22" s="208"/>
      <c r="I22" s="208" t="s">
        <v>175</v>
      </c>
      <c r="J22" s="208">
        <v>1</v>
      </c>
      <c r="K22" s="143">
        <v>1</v>
      </c>
      <c r="L22" s="143">
        <v>1</v>
      </c>
      <c r="M22" s="143"/>
      <c r="N22" s="143"/>
      <c r="O22" s="143"/>
      <c r="P22" s="143"/>
      <c r="Q22" s="143"/>
      <c r="R22" s="143"/>
      <c r="S22" s="143"/>
      <c r="T22" s="143"/>
      <c r="U22" s="143"/>
      <c r="V22" s="143"/>
      <c r="W22" s="143"/>
      <c r="X22" s="143"/>
      <c r="Y22" s="143"/>
      <c r="Z22" s="143"/>
      <c r="AA22" s="143"/>
      <c r="AB22" s="143"/>
      <c r="AC22" s="284"/>
      <c r="AD22" s="266">
        <v>18</v>
      </c>
      <c r="AE22" s="328" t="s">
        <v>180</v>
      </c>
      <c r="AF22" s="62" t="s">
        <v>51</v>
      </c>
    </row>
    <row r="23" spans="2:32" ht="30" customHeight="1" thickBot="1">
      <c r="B23" s="28">
        <f t="shared" si="0"/>
        <v>0</v>
      </c>
      <c r="C23" s="131" t="str">
        <f>'Elenco mensile'!B26</f>
        <v>Ascia</v>
      </c>
      <c r="D23" s="139" t="str">
        <f>'Elenco mensile'!C26</f>
        <v>Alessandra Elisa</v>
      </c>
      <c r="E23" s="141"/>
      <c r="F23" s="395">
        <v>1</v>
      </c>
      <c r="G23" s="396"/>
      <c r="H23" s="203"/>
      <c r="I23" s="203" t="s">
        <v>195</v>
      </c>
      <c r="J23" s="203" t="s">
        <v>175</v>
      </c>
      <c r="K23" s="312" t="s">
        <v>175</v>
      </c>
      <c r="L23" s="208" t="s">
        <v>175</v>
      </c>
      <c r="M23" s="208"/>
      <c r="N23" s="312"/>
      <c r="O23" s="312"/>
      <c r="P23" s="312"/>
      <c r="Q23" s="312"/>
      <c r="R23" s="312"/>
      <c r="S23" s="146"/>
      <c r="T23" s="146"/>
      <c r="U23" s="146"/>
      <c r="V23" s="143"/>
      <c r="W23" s="146"/>
      <c r="X23" s="146"/>
      <c r="Y23" s="146"/>
      <c r="Z23" s="143"/>
      <c r="AA23" s="143"/>
      <c r="AB23" s="143"/>
      <c r="AC23" s="284"/>
      <c r="AD23" s="265">
        <v>19</v>
      </c>
      <c r="AE23" s="306"/>
      <c r="AF23" s="21" t="s">
        <v>51</v>
      </c>
    </row>
    <row r="24" spans="2:32" ht="30" customHeight="1" thickBot="1">
      <c r="B24" s="28">
        <f t="shared" si="0"/>
        <v>0</v>
      </c>
      <c r="C24" s="137" t="str">
        <f>'Elenco mensile'!B27</f>
        <v>Incardona</v>
      </c>
      <c r="D24" s="140" t="str">
        <f>'Elenco mensile'!C27</f>
        <v>Salvatore</v>
      </c>
      <c r="E24" s="146"/>
      <c r="F24" s="397">
        <v>1</v>
      </c>
      <c r="G24" s="398"/>
      <c r="H24" s="208"/>
      <c r="I24" s="208">
        <v>1</v>
      </c>
      <c r="J24" s="208" t="s">
        <v>175</v>
      </c>
      <c r="K24" s="143" t="s">
        <v>175</v>
      </c>
      <c r="L24" s="143" t="s">
        <v>175</v>
      </c>
      <c r="M24" s="143"/>
      <c r="N24" s="143"/>
      <c r="O24" s="143"/>
      <c r="P24" s="143"/>
      <c r="Q24" s="143"/>
      <c r="R24" s="143"/>
      <c r="S24" s="146"/>
      <c r="T24" s="146"/>
      <c r="U24" s="146"/>
      <c r="V24" s="143"/>
      <c r="W24" s="143"/>
      <c r="X24" s="146"/>
      <c r="Y24" s="146"/>
      <c r="Z24" s="143"/>
      <c r="AA24" s="143"/>
      <c r="AB24" s="143"/>
      <c r="AC24" s="284"/>
      <c r="AD24" s="266">
        <v>20</v>
      </c>
      <c r="AE24" s="303"/>
      <c r="AF24" s="62" t="s">
        <v>51</v>
      </c>
    </row>
    <row r="25" spans="2:32" ht="30" customHeight="1" thickBot="1">
      <c r="B25" s="28">
        <f t="shared" si="0"/>
        <v>0</v>
      </c>
      <c r="C25" s="131" t="str">
        <f>'Elenco mensile'!B28</f>
        <v>Caci</v>
      </c>
      <c r="D25" s="139" t="str">
        <f>'Elenco mensile'!C28</f>
        <v>Valeria</v>
      </c>
      <c r="E25" s="141"/>
      <c r="F25" s="423">
        <v>1</v>
      </c>
      <c r="G25" s="424"/>
      <c r="H25" s="203"/>
      <c r="I25" s="203">
        <v>1</v>
      </c>
      <c r="J25" s="203">
        <v>1</v>
      </c>
      <c r="K25" s="143">
        <v>1</v>
      </c>
      <c r="L25" s="143">
        <v>1</v>
      </c>
      <c r="M25" s="143"/>
      <c r="N25" s="143"/>
      <c r="O25" s="143"/>
      <c r="P25" s="143"/>
      <c r="Q25" s="143"/>
      <c r="R25" s="143"/>
      <c r="S25" s="143"/>
      <c r="T25" s="143"/>
      <c r="U25" s="143"/>
      <c r="V25" s="143"/>
      <c r="W25" s="143"/>
      <c r="X25" s="143"/>
      <c r="Y25" s="143"/>
      <c r="Z25" s="143"/>
      <c r="AA25" s="143"/>
      <c r="AB25" s="143"/>
      <c r="AC25" s="284"/>
      <c r="AD25" s="265">
        <v>21</v>
      </c>
      <c r="AE25" s="303"/>
      <c r="AF25" s="21" t="s">
        <v>51</v>
      </c>
    </row>
    <row r="26" spans="2:32" ht="30" customHeight="1" thickBot="1">
      <c r="B26" s="28"/>
      <c r="C26" s="137" t="str">
        <f>'Elenco mensile'!B29</f>
        <v>Sincero</v>
      </c>
      <c r="D26" s="140" t="str">
        <f>'Elenco mensile'!C29</f>
        <v>Davide</v>
      </c>
      <c r="E26" s="141"/>
      <c r="F26" s="395">
        <v>1</v>
      </c>
      <c r="G26" s="396"/>
      <c r="H26" s="203"/>
      <c r="I26" s="203">
        <v>1</v>
      </c>
      <c r="J26" s="203">
        <v>1</v>
      </c>
      <c r="K26" s="143">
        <v>1</v>
      </c>
      <c r="L26" s="143">
        <v>1</v>
      </c>
      <c r="M26" s="143"/>
      <c r="N26" s="143"/>
      <c r="O26" s="143"/>
      <c r="P26" s="143"/>
      <c r="Q26" s="143"/>
      <c r="R26" s="143"/>
      <c r="S26" s="143"/>
      <c r="T26" s="143"/>
      <c r="U26" s="143"/>
      <c r="V26" s="143"/>
      <c r="W26" s="143"/>
      <c r="X26" s="143"/>
      <c r="Y26" s="143"/>
      <c r="Z26" s="143"/>
      <c r="AA26" s="143"/>
      <c r="AB26" s="143"/>
      <c r="AC26" s="284"/>
      <c r="AD26" s="265">
        <v>22</v>
      </c>
      <c r="AE26" s="303"/>
      <c r="AF26" s="21"/>
    </row>
    <row r="27" spans="2:32" ht="30" customHeight="1" thickBot="1">
      <c r="B27" s="28">
        <f t="shared" si="0"/>
        <v>0</v>
      </c>
      <c r="C27" s="138" t="str">
        <f>'Elenco mensile'!B30</f>
        <v>Faraci</v>
      </c>
      <c r="D27" s="138" t="str">
        <f>'Elenco mensile'!C30</f>
        <v>Rosario</v>
      </c>
      <c r="E27" s="146"/>
      <c r="F27" s="395">
        <v>1</v>
      </c>
      <c r="G27" s="396"/>
      <c r="H27" s="208"/>
      <c r="I27" s="208">
        <v>1</v>
      </c>
      <c r="J27" s="324">
        <v>1</v>
      </c>
      <c r="K27" s="143">
        <v>1</v>
      </c>
      <c r="L27" s="143">
        <v>1</v>
      </c>
      <c r="M27" s="143"/>
      <c r="N27" s="143"/>
      <c r="O27" s="143"/>
      <c r="P27" s="143"/>
      <c r="Q27" s="143"/>
      <c r="R27" s="143"/>
      <c r="S27" s="143"/>
      <c r="T27" s="143"/>
      <c r="U27" s="143"/>
      <c r="V27" s="143"/>
      <c r="W27" s="143"/>
      <c r="X27" s="143"/>
      <c r="Y27" s="143"/>
      <c r="Z27" s="143"/>
      <c r="AA27" s="143"/>
      <c r="AB27" s="143"/>
      <c r="AC27" s="284"/>
      <c r="AD27" s="265">
        <v>23</v>
      </c>
      <c r="AE27" s="303"/>
      <c r="AF27" s="62" t="s">
        <v>51</v>
      </c>
    </row>
    <row r="28" spans="2:32" ht="30" customHeight="1" thickBot="1">
      <c r="B28" s="28">
        <f t="shared" si="0"/>
        <v>0</v>
      </c>
      <c r="C28" s="137" t="str">
        <f>'Elenco mensile'!B31</f>
        <v>Spata</v>
      </c>
      <c r="D28" s="140" t="str">
        <f>'Elenco mensile'!C31</f>
        <v>Giuseppe</v>
      </c>
      <c r="E28" s="141"/>
      <c r="F28" s="395" t="s">
        <v>175</v>
      </c>
      <c r="G28" s="396"/>
      <c r="H28" s="203"/>
      <c r="I28" s="203" t="s">
        <v>175</v>
      </c>
      <c r="J28" s="324" t="s">
        <v>175</v>
      </c>
      <c r="K28" s="324" t="s">
        <v>175</v>
      </c>
      <c r="L28" s="208" t="s">
        <v>175</v>
      </c>
      <c r="M28" s="208"/>
      <c r="N28" s="143"/>
      <c r="O28" s="324"/>
      <c r="P28" s="143"/>
      <c r="Q28" s="312"/>
      <c r="R28" s="143"/>
      <c r="S28" s="143"/>
      <c r="T28" s="143"/>
      <c r="U28" s="143"/>
      <c r="V28" s="143"/>
      <c r="W28" s="143"/>
      <c r="X28" s="146"/>
      <c r="Y28" s="146"/>
      <c r="Z28" s="143"/>
      <c r="AA28" s="143"/>
      <c r="AB28" s="143"/>
      <c r="AC28" s="284"/>
      <c r="AD28" s="265">
        <v>24</v>
      </c>
      <c r="AE28" s="302" t="s">
        <v>172</v>
      </c>
      <c r="AF28" s="21" t="s">
        <v>51</v>
      </c>
    </row>
    <row r="29" spans="2:32" ht="30" customHeight="1" thickBot="1">
      <c r="B29" s="28">
        <f t="shared" si="0"/>
        <v>0</v>
      </c>
      <c r="C29" s="327"/>
      <c r="D29" s="327"/>
      <c r="E29" s="304"/>
      <c r="F29" s="395"/>
      <c r="G29" s="396"/>
      <c r="H29" s="209"/>
      <c r="I29" s="146"/>
      <c r="J29" s="146"/>
      <c r="K29" s="146"/>
      <c r="L29" s="313"/>
      <c r="M29" s="146"/>
      <c r="N29" s="146"/>
      <c r="O29" s="146"/>
      <c r="P29" s="146"/>
      <c r="Q29" s="143"/>
      <c r="R29" s="143"/>
      <c r="S29" s="143"/>
      <c r="T29" s="284"/>
      <c r="U29" s="284"/>
      <c r="V29" s="284"/>
      <c r="W29" s="284"/>
      <c r="X29" s="284"/>
      <c r="Y29" s="284"/>
      <c r="Z29" s="284"/>
      <c r="AA29" s="284"/>
      <c r="AB29" s="284"/>
      <c r="AC29" s="285"/>
      <c r="AD29" s="265">
        <v>25</v>
      </c>
      <c r="AE29" s="291" t="s">
        <v>198</v>
      </c>
      <c r="AF29" s="61" t="s">
        <v>51</v>
      </c>
    </row>
    <row r="30" spans="2:32" ht="30" customHeight="1" thickBot="1">
      <c r="B30" s="28">
        <f t="shared" si="0"/>
        <v>0</v>
      </c>
      <c r="C30" s="131"/>
      <c r="D30" s="139"/>
      <c r="E30" s="141"/>
      <c r="F30" s="395"/>
      <c r="G30" s="396"/>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95"/>
      <c r="G31" s="396"/>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95"/>
      <c r="G32" s="396"/>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95"/>
      <c r="G33" s="396"/>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405"/>
      <c r="G35" s="406"/>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403" t="s">
        <v>46</v>
      </c>
      <c r="D36" s="404"/>
      <c r="E36" s="157"/>
      <c r="F36" s="407">
        <f>SUM(F5:F35)-B36</f>
        <v>16</v>
      </c>
      <c r="G36" s="408"/>
      <c r="H36" s="163"/>
      <c r="I36" s="416"/>
      <c r="J36" s="417"/>
      <c r="K36" s="417"/>
      <c r="L36" s="417"/>
      <c r="M36" s="417"/>
      <c r="N36" s="417"/>
      <c r="O36" s="417"/>
      <c r="P36" s="417"/>
      <c r="Q36" s="417"/>
      <c r="R36" s="418"/>
      <c r="S36" s="159"/>
      <c r="T36" s="159"/>
      <c r="U36" s="159"/>
      <c r="V36" s="159"/>
      <c r="W36" s="159"/>
      <c r="X36" s="159"/>
      <c r="Y36" s="159"/>
      <c r="Z36" s="159"/>
      <c r="AA36" s="159"/>
      <c r="AB36" s="159"/>
      <c r="AC36" s="286"/>
      <c r="AD36" s="159"/>
    </row>
    <row r="37" spans="2:30" ht="19.5" thickBot="1" thickTop="1">
      <c r="B37" s="10"/>
      <c r="C37" s="403" t="s">
        <v>47</v>
      </c>
      <c r="D37" s="404"/>
      <c r="E37" s="419">
        <v>13</v>
      </c>
      <c r="F37" s="420"/>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403" t="s">
        <v>48</v>
      </c>
      <c r="D38" s="404"/>
      <c r="E38" s="323" t="s">
        <v>171</v>
      </c>
      <c r="F38" s="158"/>
      <c r="G38" s="421"/>
      <c r="H38" s="422"/>
      <c r="I38" s="414"/>
      <c r="J38" s="415"/>
      <c r="K38" s="415"/>
      <c r="L38" s="415"/>
      <c r="M38" s="415"/>
      <c r="N38" s="415"/>
      <c r="O38" s="415"/>
      <c r="P38" s="415"/>
      <c r="Q38" s="415"/>
      <c r="R38" s="415"/>
      <c r="S38" s="287"/>
      <c r="T38" s="287"/>
      <c r="U38" s="287"/>
      <c r="V38" s="262"/>
      <c r="W38" s="287"/>
      <c r="X38" s="287"/>
      <c r="Y38" s="287"/>
      <c r="Z38" s="287"/>
      <c r="AA38" s="287"/>
      <c r="AB38" s="287"/>
      <c r="AC38" s="283"/>
      <c r="AD38" s="204"/>
    </row>
    <row r="39" spans="2:30" ht="19.5" thickBot="1" thickTop="1">
      <c r="B39" s="10"/>
      <c r="C39" s="403" t="s">
        <v>49</v>
      </c>
      <c r="D39" s="411"/>
      <c r="E39" s="161"/>
      <c r="F39" s="162"/>
      <c r="G39" s="377" t="s">
        <v>43</v>
      </c>
      <c r="H39" s="378"/>
      <c r="I39" s="258">
        <v>13</v>
      </c>
      <c r="J39" s="258">
        <v>16</v>
      </c>
      <c r="K39" s="258">
        <v>14</v>
      </c>
      <c r="L39" s="258">
        <v>13</v>
      </c>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403" t="s">
        <v>50</v>
      </c>
      <c r="D40" s="404"/>
      <c r="E40" s="157"/>
      <c r="F40" s="164"/>
      <c r="G40" s="377" t="s">
        <v>53</v>
      </c>
      <c r="H40" s="378"/>
      <c r="I40" s="258">
        <v>0</v>
      </c>
      <c r="J40" s="258">
        <v>0</v>
      </c>
      <c r="K40" s="258">
        <v>3</v>
      </c>
      <c r="L40" s="258">
        <v>3</v>
      </c>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403" t="s">
        <v>47</v>
      </c>
      <c r="D41" s="404"/>
      <c r="E41" s="407"/>
      <c r="F41" s="408"/>
      <c r="G41" s="377" t="s">
        <v>54</v>
      </c>
      <c r="H41" s="378"/>
      <c r="I41" s="258">
        <v>13</v>
      </c>
      <c r="J41" s="258">
        <v>16</v>
      </c>
      <c r="K41" s="258">
        <v>11</v>
      </c>
      <c r="L41" s="258">
        <v>10</v>
      </c>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403" t="s">
        <v>48</v>
      </c>
      <c r="D42" s="404"/>
      <c r="E42" s="157"/>
      <c r="F42" s="163"/>
      <c r="G42" s="377" t="s">
        <v>44</v>
      </c>
      <c r="H42" s="378"/>
      <c r="I42" s="258">
        <v>11</v>
      </c>
      <c r="J42" s="258">
        <v>11</v>
      </c>
      <c r="K42" s="258">
        <v>11</v>
      </c>
      <c r="L42" s="258">
        <v>10</v>
      </c>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375" t="s">
        <v>52</v>
      </c>
      <c r="D43" s="376"/>
      <c r="E43" s="412">
        <f>SUM(F36+H36)</f>
        <v>16</v>
      </c>
      <c r="F43" s="413"/>
      <c r="G43" s="377" t="s">
        <v>45</v>
      </c>
      <c r="H43" s="378"/>
      <c r="I43" s="290">
        <v>2</v>
      </c>
      <c r="J43" s="290">
        <v>5</v>
      </c>
      <c r="K43" s="290">
        <v>0</v>
      </c>
      <c r="L43" s="290">
        <v>0</v>
      </c>
      <c r="M43" s="290"/>
      <c r="N43" s="290"/>
      <c r="O43" s="290"/>
      <c r="P43" s="290"/>
      <c r="Q43" s="290"/>
      <c r="R43" s="290"/>
      <c r="S43" s="258"/>
      <c r="T43" s="258"/>
      <c r="U43" s="258"/>
      <c r="V43" s="280"/>
      <c r="W43" s="258"/>
      <c r="X43" s="258"/>
      <c r="Y43" s="258"/>
      <c r="Z43" s="258"/>
      <c r="AA43" s="258"/>
      <c r="AB43" s="258"/>
      <c r="AC43" s="280"/>
      <c r="AD43" s="159"/>
    </row>
    <row r="44" spans="2:30" ht="19.5" thickBot="1" thickTop="1">
      <c r="B44" s="26"/>
      <c r="C44" s="261" t="s">
        <v>69</v>
      </c>
      <c r="D44" s="261" t="s">
        <v>179</v>
      </c>
      <c r="E44" s="389" t="s">
        <v>167</v>
      </c>
      <c r="F44" s="389"/>
      <c r="G44" s="389"/>
      <c r="H44" s="389"/>
      <c r="I44" s="362" t="s">
        <v>186</v>
      </c>
      <c r="J44" s="363"/>
      <c r="K44" s="363"/>
      <c r="L44" s="362" t="s">
        <v>183</v>
      </c>
      <c r="M44" s="363"/>
      <c r="N44" s="363"/>
      <c r="O44" s="362" t="s">
        <v>187</v>
      </c>
      <c r="P44" s="364"/>
      <c r="Q44" s="362" t="s">
        <v>185</v>
      </c>
      <c r="R44" s="363"/>
      <c r="S44" s="363"/>
      <c r="T44" s="362"/>
      <c r="U44" s="364"/>
      <c r="V44" s="362"/>
      <c r="W44" s="363"/>
      <c r="X44" s="364"/>
      <c r="Y44" s="301"/>
      <c r="Z44" s="296"/>
      <c r="AA44" s="296"/>
      <c r="AB44" s="296"/>
      <c r="AC44" s="297"/>
      <c r="AD44" s="170"/>
    </row>
    <row r="45" spans="2:33" ht="18.75" thickBot="1">
      <c r="B45" s="26"/>
      <c r="C45" s="261" t="s">
        <v>106</v>
      </c>
      <c r="D45" s="261" t="s">
        <v>184</v>
      </c>
      <c r="E45" s="389" t="s">
        <v>90</v>
      </c>
      <c r="F45" s="389"/>
      <c r="G45" s="389"/>
      <c r="H45" s="389"/>
      <c r="I45" s="365" t="s">
        <v>177</v>
      </c>
      <c r="J45" s="368"/>
      <c r="K45" s="369"/>
      <c r="L45" s="365"/>
      <c r="M45" s="368"/>
      <c r="N45" s="369"/>
      <c r="O45" s="365"/>
      <c r="P45" s="366"/>
      <c r="Q45" s="367"/>
      <c r="R45" s="370"/>
      <c r="S45" s="371"/>
      <c r="T45" s="372"/>
      <c r="U45" s="322"/>
      <c r="V45" s="322"/>
      <c r="W45" s="322"/>
      <c r="X45" s="322"/>
      <c r="Y45" s="322"/>
      <c r="Z45" s="322"/>
      <c r="AA45" s="322"/>
      <c r="AB45" s="322"/>
      <c r="AC45" s="322"/>
      <c r="AD45" s="170"/>
      <c r="AG45" s="292" t="s">
        <v>170</v>
      </c>
    </row>
    <row r="46" spans="2:30" ht="18.75" thickBot="1">
      <c r="B46" s="26"/>
      <c r="C46" s="168"/>
      <c r="D46" s="168"/>
      <c r="E46" s="166"/>
      <c r="F46" s="379" t="s">
        <v>87</v>
      </c>
      <c r="G46" s="380"/>
      <c r="H46" s="381"/>
      <c r="I46" s="385" t="s">
        <v>91</v>
      </c>
      <c r="J46" s="387" t="s">
        <v>193</v>
      </c>
      <c r="K46" s="388"/>
      <c r="L46" s="374"/>
      <c r="M46" s="359"/>
      <c r="N46" s="360"/>
      <c r="O46" s="360"/>
      <c r="P46" s="361"/>
      <c r="Q46" s="359"/>
      <c r="R46" s="360"/>
      <c r="S46" s="361"/>
      <c r="T46" s="359"/>
      <c r="U46" s="373"/>
      <c r="V46" s="374"/>
      <c r="W46" s="359"/>
      <c r="X46" s="360"/>
      <c r="Y46" s="360"/>
      <c r="Z46" s="361"/>
      <c r="AA46" s="307"/>
      <c r="AB46" s="307"/>
      <c r="AC46" s="188"/>
      <c r="AD46" s="170"/>
    </row>
    <row r="47" spans="2:30" ht="18.75" thickBot="1">
      <c r="B47" s="10"/>
      <c r="C47" s="409"/>
      <c r="D47" s="410"/>
      <c r="E47" s="165"/>
      <c r="F47" s="382"/>
      <c r="G47" s="383"/>
      <c r="H47" s="384"/>
      <c r="I47" s="386"/>
      <c r="J47" s="359"/>
      <c r="K47" s="360"/>
      <c r="L47" s="361"/>
      <c r="M47" s="356"/>
      <c r="N47" s="357"/>
      <c r="O47" s="357"/>
      <c r="P47" s="357"/>
      <c r="Q47" s="358"/>
      <c r="R47" s="359"/>
      <c r="S47" s="360"/>
      <c r="T47" s="360"/>
      <c r="U47" s="360"/>
      <c r="V47" s="361"/>
      <c r="W47" s="298"/>
      <c r="X47" s="299"/>
      <c r="Y47" s="299"/>
      <c r="Z47" s="300"/>
      <c r="AA47" s="307"/>
      <c r="AB47" s="307"/>
      <c r="AC47" s="188"/>
      <c r="AD47" s="188"/>
    </row>
    <row r="48" spans="2:30" ht="19.5" thickBot="1" thickTop="1">
      <c r="B48" s="12">
        <v>1</v>
      </c>
      <c r="C48" s="178"/>
      <c r="D48" s="179"/>
      <c r="E48" s="180"/>
      <c r="F48" s="181"/>
      <c r="G48" s="182"/>
      <c r="H48" s="183"/>
      <c r="I48" s="183"/>
      <c r="J48" s="288"/>
      <c r="K48" s="288"/>
      <c r="L48" s="289"/>
      <c r="M48" s="288"/>
      <c r="N48" s="288"/>
      <c r="O48" s="288"/>
      <c r="P48" s="288"/>
      <c r="Q48" s="289"/>
      <c r="R48" s="288"/>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F6:G6"/>
    <mergeCell ref="F3:G3"/>
    <mergeCell ref="I1:R1"/>
    <mergeCell ref="D1:F1"/>
    <mergeCell ref="F2:G2"/>
    <mergeCell ref="D2:E2"/>
    <mergeCell ref="D3:E3"/>
    <mergeCell ref="F8:G8"/>
    <mergeCell ref="F9:G9"/>
    <mergeCell ref="F10:G10"/>
    <mergeCell ref="E37:F37"/>
    <mergeCell ref="G38:H38"/>
    <mergeCell ref="F25:G25"/>
    <mergeCell ref="F14:G14"/>
    <mergeCell ref="F13:G13"/>
    <mergeCell ref="F11:G11"/>
    <mergeCell ref="F17:G17"/>
    <mergeCell ref="G40:H40"/>
    <mergeCell ref="I38:R38"/>
    <mergeCell ref="I36:R36"/>
    <mergeCell ref="E41:F41"/>
    <mergeCell ref="C37:D37"/>
    <mergeCell ref="C38:D38"/>
    <mergeCell ref="C40:D40"/>
    <mergeCell ref="G42:H42"/>
    <mergeCell ref="G41:H41"/>
    <mergeCell ref="F26:G26"/>
    <mergeCell ref="C47:D47"/>
    <mergeCell ref="C42:D42"/>
    <mergeCell ref="C39:D39"/>
    <mergeCell ref="E43:F43"/>
    <mergeCell ref="G39:H39"/>
    <mergeCell ref="E44:H44"/>
    <mergeCell ref="C41:D41"/>
    <mergeCell ref="F16:G16"/>
    <mergeCell ref="F35:G35"/>
    <mergeCell ref="F33:G33"/>
    <mergeCell ref="F28:G28"/>
    <mergeCell ref="F36:G36"/>
    <mergeCell ref="F19:G19"/>
    <mergeCell ref="F31:G31"/>
    <mergeCell ref="F18:G18"/>
    <mergeCell ref="F20:G20"/>
    <mergeCell ref="F15:G15"/>
    <mergeCell ref="F27:G27"/>
    <mergeCell ref="C2:C3"/>
    <mergeCell ref="C36:D36"/>
    <mergeCell ref="F5:G5"/>
    <mergeCell ref="F12:G12"/>
    <mergeCell ref="F21:G21"/>
    <mergeCell ref="F22:G22"/>
    <mergeCell ref="F30:G30"/>
    <mergeCell ref="F29:G29"/>
    <mergeCell ref="E45:H45"/>
    <mergeCell ref="L45:N45"/>
    <mergeCell ref="M46:P46"/>
    <mergeCell ref="AE2:AE4"/>
    <mergeCell ref="AD2:AD4"/>
    <mergeCell ref="F23:G23"/>
    <mergeCell ref="F24:G24"/>
    <mergeCell ref="F32:G32"/>
    <mergeCell ref="F7:G7"/>
    <mergeCell ref="F4:G4"/>
    <mergeCell ref="R45:T45"/>
    <mergeCell ref="Q46:S46"/>
    <mergeCell ref="T46:V46"/>
    <mergeCell ref="J47:L47"/>
    <mergeCell ref="C43:D43"/>
    <mergeCell ref="G43:H43"/>
    <mergeCell ref="F46:H47"/>
    <mergeCell ref="I46:I47"/>
    <mergeCell ref="J46:L46"/>
    <mergeCell ref="I44:K44"/>
    <mergeCell ref="M47:Q47"/>
    <mergeCell ref="W46:Z46"/>
    <mergeCell ref="V44:X44"/>
    <mergeCell ref="O45:Q45"/>
    <mergeCell ref="I45:K45"/>
    <mergeCell ref="R47:V47"/>
    <mergeCell ref="O44:P44"/>
    <mergeCell ref="T44:U44"/>
    <mergeCell ref="Q44:S44"/>
    <mergeCell ref="L44:N44"/>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2022-08-03T09:16:28Z</dcterms:modified>
  <cp:category/>
  <cp:version/>
  <cp:contentType/>
  <cp:contentStatus/>
</cp:coreProperties>
</file>